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NCACH\HCA Reports\SAR - June 2018\FINAL Documents\"/>
    </mc:Choice>
  </mc:AlternateContent>
  <bookViews>
    <workbookView xWindow="0" yWindow="0" windowWidth="24000" windowHeight="9735"/>
  </bookViews>
  <sheets>
    <sheet name="Cover Sheet" sheetId="6" r:id="rId1"/>
    <sheet name="D.1. Add'l Partnering Providers" sheetId="5" r:id="rId2"/>
    <sheet name="G2. Design Funds" sheetId="2" r:id="rId3"/>
    <sheet name="G3. DY 1 Incentives" sheetId="3" r:id="rId4"/>
    <sheet name="G4. Integration Incentives" sheetId="7" r:id="rId5"/>
    <sheet name="Ref.Total Incentives" sheetId="1" r:id="rId6"/>
    <sheet name="Ref. Use Category Definitions" sheetId="4" r:id="rId7"/>
  </sheets>
  <definedNames>
    <definedName name="_xlnm.Print_Area" localSheetId="3">'G3. DY 1 Incentives'!$A$5:$K$65</definedName>
    <definedName name="_xlnm.Print_Titles" localSheetId="1">'D.1. Add''l Partnering Providers'!$1:$13</definedName>
    <definedName name="_xlnm.Print_Titles" localSheetId="2">'G2. Design Funds'!$1:$6</definedName>
    <definedName name="_xlnm.Print_Titles" localSheetId="3">'G3. DY 1 Incentives'!$1:$6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1" l="1"/>
  <c r="D13" i="1" s="1"/>
  <c r="C13" i="1"/>
  <c r="B14" i="1"/>
  <c r="D14" i="1" s="1"/>
  <c r="C14" i="1"/>
  <c r="C51" i="3"/>
  <c r="B51" i="3"/>
  <c r="D51" i="3" s="1"/>
  <c r="D50" i="3"/>
  <c r="E50" i="3" s="1"/>
  <c r="D49" i="3"/>
  <c r="D48" i="3"/>
  <c r="D47" i="3"/>
  <c r="D46" i="3"/>
  <c r="C41" i="3"/>
  <c r="B41" i="3"/>
  <c r="D40" i="3"/>
  <c r="B64" i="3"/>
  <c r="D39" i="3"/>
  <c r="B63" i="3"/>
  <c r="D38" i="3"/>
  <c r="E38" i="3" s="1"/>
  <c r="B62" i="3"/>
  <c r="D37" i="3"/>
  <c r="B61" i="3"/>
  <c r="D36" i="3"/>
  <c r="B60" i="3"/>
  <c r="D35" i="3"/>
  <c r="B59" i="3"/>
  <c r="D34" i="3"/>
  <c r="E34" i="3" s="1"/>
  <c r="B58" i="3"/>
  <c r="D33" i="3"/>
  <c r="B57" i="3"/>
  <c r="D32" i="3"/>
  <c r="E32" i="3" s="1"/>
  <c r="B56" i="3"/>
  <c r="B27" i="3"/>
  <c r="C25" i="3"/>
  <c r="C12" i="3"/>
  <c r="D12" i="3"/>
  <c r="B36" i="2"/>
  <c r="C30" i="2" s="1"/>
  <c r="C12" i="2"/>
  <c r="D12" i="2" s="1"/>
  <c r="C15" i="1"/>
  <c r="C16" i="1"/>
  <c r="C18" i="3"/>
  <c r="C20" i="3"/>
  <c r="C19" i="3"/>
  <c r="C26" i="3"/>
  <c r="C24" i="3"/>
  <c r="C21" i="3"/>
  <c r="D41" i="3"/>
  <c r="E35" i="3" s="1"/>
  <c r="E33" i="3"/>
  <c r="C17" i="3"/>
  <c r="B21" i="7"/>
  <c r="A21" i="7"/>
  <c r="C27" i="3"/>
  <c r="E40" i="3"/>
  <c r="E39" i="3"/>
  <c r="E36" i="3"/>
  <c r="C27" i="2" l="1"/>
  <c r="C34" i="2"/>
  <c r="C35" i="2"/>
  <c r="C31" i="2"/>
  <c r="C26" i="2"/>
  <c r="C29" i="2"/>
  <c r="C28" i="2"/>
  <c r="C32" i="2"/>
  <c r="C33" i="2"/>
  <c r="E49" i="3"/>
  <c r="E47" i="3"/>
  <c r="E46" i="3"/>
  <c r="E51" i="3" s="1"/>
  <c r="E41" i="3"/>
  <c r="E48" i="3"/>
  <c r="B15" i="1"/>
  <c r="E37" i="3"/>
  <c r="C36" i="2" l="1"/>
  <c r="D15" i="1"/>
  <c r="D16" i="1" s="1"/>
  <c r="B16" i="1"/>
</calcChain>
</file>

<file path=xl/sharedStrings.xml><?xml version="1.0" encoding="utf-8"?>
<sst xmlns="http://schemas.openxmlformats.org/spreadsheetml/2006/main" count="987" uniqueCount="218">
  <si>
    <t>Semi-Annual Report Workbook - North Central ACH</t>
  </si>
  <si>
    <r>
      <t xml:space="preserve">This Semi-Annual Report Workbook is for use by Accountable Communities of Health (ACHs) submitting ACH Semi-Annual Reports as part of the Delivery System Reform Incentive Payment (DSRIP) Program component of the Healthier Washington Medicaid Transformation. In addition to the ACH Semi-Annual Report Template, ACHs are required to submit a completed version of this Semi-Annual Report Workbook.
</t>
    </r>
    <r>
      <rPr>
        <i/>
        <u/>
        <sz val="10"/>
        <rFont val="Georgia"/>
        <family val="1"/>
      </rPr>
      <t xml:space="preserve">
</t>
    </r>
    <r>
      <rPr>
        <i/>
        <sz val="10"/>
        <rFont val="Georgia"/>
        <family val="1"/>
      </rPr>
      <t xml:space="preserve">HCA has populated ACH workbooks with data from the Financil Executor Portal as of June 30, 2018. </t>
    </r>
    <r>
      <rPr>
        <sz val="10"/>
        <rFont val="Georgia"/>
        <family val="1"/>
      </rPr>
      <t xml:space="preserve">
</t>
    </r>
    <r>
      <rPr>
        <u/>
        <sz val="10"/>
        <rFont val="Georgia"/>
        <family val="1"/>
      </rPr>
      <t xml:space="preserve">
</t>
    </r>
    <r>
      <rPr>
        <b/>
        <u/>
        <sz val="10"/>
        <rFont val="Georgia"/>
        <family val="1"/>
      </rPr>
      <t>ACHs are to input information in the following yellow-highlighted tabs (specific sections also highlighted):</t>
    </r>
    <r>
      <rPr>
        <sz val="10"/>
        <rFont val="Georgia"/>
        <family val="1"/>
      </rPr>
      <t xml:space="preserve">
D.1. Additional Partnering Providers - Table A. Partnering Providers (if applicable).
G.2. Design Funds - Tables A through E.
G.3. Earned DY 1 Incentives - Tables E and F.
G.4. Integration Incentives - Table A (if applicable).
</t>
    </r>
    <r>
      <rPr>
        <u/>
        <sz val="10"/>
        <rFont val="Georgia"/>
        <family val="1"/>
      </rPr>
      <t>The following tabs have been included for reference:</t>
    </r>
    <r>
      <rPr>
        <sz val="10"/>
        <rFont val="Georgia"/>
        <family val="1"/>
      </rPr>
      <t xml:space="preserve">
Reference: Total Medicaid Transformation Incentives
Reference: Use Category Definitions</t>
    </r>
  </si>
  <si>
    <t>D.1. Additional Partnering Providers</t>
  </si>
  <si>
    <r>
      <t xml:space="preserve">ACHs are to report all partnering providers who have committed to participate in transformation activities as of the end of the reporting period. HCA populated the list of partnering providers identified in the Financial Executor Portal (regardless of registration status) and associated with the ACH as a partnering provider as of </t>
    </r>
    <r>
      <rPr>
        <b/>
        <sz val="10"/>
        <rFont val="Georgia"/>
        <family val="1"/>
      </rPr>
      <t xml:space="preserve">June 30, 2018 </t>
    </r>
    <r>
      <rPr>
        <sz val="10"/>
        <rFont val="Georgia"/>
        <family val="1"/>
      </rPr>
      <t xml:space="preserve">below. List any </t>
    </r>
    <r>
      <rPr>
        <b/>
        <sz val="10"/>
        <rFont val="Georgia"/>
        <family val="1"/>
      </rPr>
      <t>additional</t>
    </r>
    <r>
      <rPr>
        <sz val="10"/>
        <rFont val="Georgia"/>
        <family val="1"/>
      </rPr>
      <t xml:space="preserve"> partnering providers participating in transformation activities, as well as project association, that are </t>
    </r>
    <r>
      <rPr>
        <b/>
        <sz val="10"/>
        <rFont val="Georgia"/>
        <family val="1"/>
      </rPr>
      <t>not</t>
    </r>
    <r>
      <rPr>
        <sz val="10"/>
        <rFont val="Georgia"/>
        <family val="1"/>
      </rPr>
      <t xml:space="preserve"> reflected in the list below by adding the provider(s) in the yellow highlighted cells. Add rows as needed. The ACH may edit project association for providers in this list, but must indicate the change by highlighting or changing the color of the text.</t>
    </r>
  </si>
  <si>
    <r>
      <rPr>
        <i/>
        <u/>
        <sz val="10"/>
        <color theme="1"/>
        <rFont val="Georgia"/>
        <family val="1"/>
      </rPr>
      <t>Definitions</t>
    </r>
    <r>
      <rPr>
        <i/>
        <sz val="10"/>
        <color theme="1"/>
        <rFont val="Georgia"/>
        <family val="1"/>
      </rPr>
      <t xml:space="preserve">
Traditional Medicaid Provider:  Providers that are traditionally reimbursed by Medicaid.
Non-traditional Medicaid Provider: Providers that are not traditionally reimbursed by Medicaid.
Shared Domain 1 Partnering Provider: Designated providers across all nine ACHs providing support for Domain 1 activities.</t>
    </r>
  </si>
  <si>
    <t>Table A. Partnering Providers</t>
  </si>
  <si>
    <t>Project</t>
  </si>
  <si>
    <t>Shared Domain 1 Provider</t>
  </si>
  <si>
    <t>Organization Name</t>
  </si>
  <si>
    <t>Type of Entity</t>
  </si>
  <si>
    <t>2A</t>
  </si>
  <si>
    <t>2B</t>
  </si>
  <si>
    <t>2C</t>
  </si>
  <si>
    <t>2D</t>
  </si>
  <si>
    <t>3A</t>
  </si>
  <si>
    <t>3B</t>
  </si>
  <si>
    <t>3C</t>
  </si>
  <si>
    <t>3D</t>
  </si>
  <si>
    <t>ASSOCIATION OF WA PUBLIC HOSPITAL DISTRICTS</t>
  </si>
  <si>
    <t>Non-Traditional Provider</t>
  </si>
  <si>
    <t xml:space="preserve"> </t>
  </si>
  <si>
    <t>X</t>
  </si>
  <si>
    <t>Catholic Charities of the Diocese of Yakima</t>
  </si>
  <si>
    <t>Traditional Medicaid Provider</t>
  </si>
  <si>
    <t>Centre for Comprehensive Motivational Interventions Society</t>
  </si>
  <si>
    <t>Chelan County Public Hospital District 2</t>
  </si>
  <si>
    <t>Chelan County Public Hospital District No. 1 dba Cascade Medical Center</t>
  </si>
  <si>
    <t>Chelan-Douglas Community Action Council</t>
  </si>
  <si>
    <t>Children’s Home Society of Washington</t>
  </si>
  <si>
    <t>Clallam County Hospital District 1</t>
  </si>
  <si>
    <t>Clallam County Pub Hosp Dist 2</t>
  </si>
  <si>
    <t>Columbia Basin Health Association</t>
  </si>
  <si>
    <t>Columbia County Public Hospital District 1</t>
  </si>
  <si>
    <t>Columbia Valley Community Health</t>
  </si>
  <si>
    <t>Community Choice</t>
  </si>
  <si>
    <t>Confluence Health</t>
  </si>
  <si>
    <t>CSI Solutions LLC</t>
  </si>
  <si>
    <t>DOUGLAS CO PHD 2</t>
  </si>
  <si>
    <t>Douglas Grant Lincoln and Okanogan Counties Public Hospital Dist 6</t>
  </si>
  <si>
    <t>EAST ADAMS RURAL HOSPITAL 1</t>
  </si>
  <si>
    <t>Family Health Centers</t>
  </si>
  <si>
    <t>Feldesman Tucker Leifer Fidell LLP</t>
  </si>
  <si>
    <t>FERRY COUNTY MEMORIAL HOSPITAL 1</t>
  </si>
  <si>
    <t>Garfield County Hospital District Pomeroy Medical Clinic</t>
  </si>
  <si>
    <t>Grant County</t>
  </si>
  <si>
    <t>GRANT COUNTY McKay Rehab</t>
  </si>
  <si>
    <t>GRANT COUNTY PHD 5</t>
  </si>
  <si>
    <t>GRANT COUNTY PHD 7</t>
  </si>
  <si>
    <t>Grant County Public Hospital District 2</t>
  </si>
  <si>
    <t>Grant County Public Hospital District No 3 dba Columbia Basin Hospital</t>
  </si>
  <si>
    <t>GRAYS HARBOR COMMUNITY HOSPITAL</t>
  </si>
  <si>
    <t>Grays Harbor County Public Hospital No 1</t>
  </si>
  <si>
    <t>Island Hospital</t>
  </si>
  <si>
    <t>JEFFERSON GENERAL HOSPITAL</t>
  </si>
  <si>
    <t>King County Public Hospital District 2</t>
  </si>
  <si>
    <t>King County Public Hospital District No 4</t>
  </si>
  <si>
    <t>KITTITAS COUNTY PHD 2</t>
  </si>
  <si>
    <t>Kittitas County Public Hospital District No 1</t>
  </si>
  <si>
    <t>KLICKITAT VALLEY HEALTH</t>
  </si>
  <si>
    <t>Lewis County Hospital District No 1</t>
  </si>
  <si>
    <t>Lincoln County Public Hospital District 1</t>
  </si>
  <si>
    <t>LINCOLN HOSPITAL</t>
  </si>
  <si>
    <t>Methow Valley School District</t>
  </si>
  <si>
    <t>Moses Lake Community Health Center</t>
  </si>
  <si>
    <t>NEWPORT COMMUNITY HOSPITAL</t>
  </si>
  <si>
    <t>North Central Region EMS and Trauma Care Council</t>
  </si>
  <si>
    <t>Okanogan Behavioral HealthCare</t>
  </si>
  <si>
    <t>Okanogan County Public Hospital District No 3</t>
  </si>
  <si>
    <t>Okanogan Public Hospital District 4</t>
  </si>
  <si>
    <t>OTHELLO COMMUNITY HOSPITAL</t>
  </si>
  <si>
    <t>Parkview Medical Group Inc.</t>
  </si>
  <si>
    <t>PHD 1  DBA SKAGIT VALLEY HOSPITAL</t>
  </si>
  <si>
    <t>POINT ROBERTS CLINIC</t>
  </si>
  <si>
    <t>Prosser Public Hospital District of Benton County</t>
  </si>
  <si>
    <t>Public Hospital District 3 of Pacific County</t>
  </si>
  <si>
    <t>Public Hospital District No 1 of King County</t>
  </si>
  <si>
    <t>Public Hospital District No 1 of Mason County</t>
  </si>
  <si>
    <t>Public Hospital District No 1-A of Whitman County</t>
  </si>
  <si>
    <t>Public Hospital District No 2 of Klickitat County</t>
  </si>
  <si>
    <t>Public Hospital District No 2 Snohomish County</t>
  </si>
  <si>
    <t>Samaritan Healthcare</t>
  </si>
  <si>
    <t>SAN JUAN PHD Lopez</t>
  </si>
  <si>
    <t>SAN JUAN PHD Peace Island</t>
  </si>
  <si>
    <t>SKAGIT CO PHD United General</t>
  </si>
  <si>
    <t>SKAMANIA COUNTY PHD</t>
  </si>
  <si>
    <t>The Center for Alcohol and Drug Treatment</t>
  </si>
  <si>
    <t>Three Rivers Hospital</t>
  </si>
  <si>
    <t>University of Washington</t>
  </si>
  <si>
    <t>Washington Information Network 211</t>
  </si>
  <si>
    <t>WHIDBEY GENERAL HOSPITAL</t>
  </si>
  <si>
    <t>WHITMAN HOSPITAL and MEDICAL CENTER</t>
  </si>
  <si>
    <t>WILLAPA HARBOR HOSPITAL 1</t>
  </si>
  <si>
    <t>Xpio Group Health LLC</t>
  </si>
  <si>
    <t xml:space="preserve">Ballard Ambulance </t>
  </si>
  <si>
    <t>Traditional Provider</t>
  </si>
  <si>
    <t>Lifeline Ambulance</t>
  </si>
  <si>
    <t xml:space="preserve">Waterville Ambulance Service </t>
  </si>
  <si>
    <t xml:space="preserve">Protection-1 - Quincy </t>
  </si>
  <si>
    <t xml:space="preserve">American Medical Response – Moses Lake </t>
  </si>
  <si>
    <t xml:space="preserve">Moses Lake Fire Department </t>
  </si>
  <si>
    <t xml:space="preserve">Douglas Okanogan County FD #15 – Brewster </t>
  </si>
  <si>
    <t xml:space="preserve">Aero Methow Rescue Service </t>
  </si>
  <si>
    <t>G2. Design Funds</t>
  </si>
  <si>
    <t>Complete the highlighted cells.</t>
  </si>
  <si>
    <t>Table A. Provide total Design Fund expenditures as of June 30, 2018 in the non-shaded cell in the table below.</t>
  </si>
  <si>
    <t>Earned Design Funds</t>
  </si>
  <si>
    <t>Design Fund Expenditures</t>
  </si>
  <si>
    <t>Remaining Design Fund Balance</t>
  </si>
  <si>
    <t>Percent Remaining Design Fund Balance</t>
  </si>
  <si>
    <t>Table B. If the ACH has not expended the full amount of earned Design Funds, describe the planned use for these funds.</t>
  </si>
  <si>
    <t>Table C. Provide the ACH's Design Fund expenditures by Use Category*. If the ACH has Design Fund expenditures that do not fit in the Use Categories, list the amount in the "Other" column, and provide a narrative description.</t>
  </si>
  <si>
    <t>Use Categories</t>
  </si>
  <si>
    <t>Percent Design Funds Expenditures</t>
  </si>
  <si>
    <t>Administration</t>
  </si>
  <si>
    <t>Community Health Fund</t>
  </si>
  <si>
    <t>Health Systems and Community Capacity Building</t>
  </si>
  <si>
    <t>Integration Incentives</t>
  </si>
  <si>
    <t>Project Management</t>
  </si>
  <si>
    <t>Provider Engagement, Participation and Implementation</t>
  </si>
  <si>
    <t>Provider Performance and Quality Incentives</t>
  </si>
  <si>
    <t>Reserve/Contingency Fund</t>
  </si>
  <si>
    <t xml:space="preserve">Shared Domain 1 Incentives </t>
  </si>
  <si>
    <t>Other (describe below):</t>
  </si>
  <si>
    <t>Total</t>
  </si>
  <si>
    <t xml:space="preserve">*Use Categories were developed in conjunction with the Financial Executor Portal. Categories and definitions did not exist at the time of Design Fund distribution to ACHs. It is likely that ACHs may have used similar, but not the same, Use Categories to identify Design Fund expenditures. </t>
  </si>
  <si>
    <t>Table D. If the ACH used the "Other" category above, describe the use of those expenditures.</t>
  </si>
  <si>
    <t>Table E. Describe deviations, if any, from the ACH's projected Design Fund expenditures in Phase II certification.</t>
  </si>
  <si>
    <t>G3. Demonstration Year (DY) 1 Incentives</t>
  </si>
  <si>
    <t>Table A. Total DY 1 Earned Incentives and Remaining Balance as of June 30, 2018</t>
  </si>
  <si>
    <t>DY 1 Earned Incentives</t>
  </si>
  <si>
    <t>DY 1 Incentive Expenditures</t>
  </si>
  <si>
    <t>DY 1 Incentive Balance</t>
  </si>
  <si>
    <t>Percent Remaining DY 1 Incentive Balance</t>
  </si>
  <si>
    <t xml:space="preserve">Table B. DY 1 Earned Incentives as of June 30, 2018 </t>
  </si>
  <si>
    <t>Medicaid Transformation Project</t>
  </si>
  <si>
    <t>Total DY1 Earned Incentives</t>
  </si>
  <si>
    <t>Percent of Total DY 1 Earned Incentives</t>
  </si>
  <si>
    <t>Project Plan Incentives</t>
  </si>
  <si>
    <t>2A: Bi-directional integration of physical and behavioral health</t>
  </si>
  <si>
    <t>2B: Care coordination</t>
  </si>
  <si>
    <t>2C: Transitional care</t>
  </si>
  <si>
    <t>2D: Diversion interventions</t>
  </si>
  <si>
    <t>3A: Addressing opioid use public health crisis</t>
  </si>
  <si>
    <t>3B: Reproductive and maternal/child health</t>
  </si>
  <si>
    <t>-</t>
  </si>
  <si>
    <t>3C: Access to oral health services</t>
  </si>
  <si>
    <t>3D: Chronic disease prevention and control</t>
  </si>
  <si>
    <t>Project Plan Bonus Pool</t>
  </si>
  <si>
    <t>Behavioral Health Integration / Enhanced Integration Incentives</t>
  </si>
  <si>
    <t>Table C. DY 1 Incentive Expenditures by Use Category</t>
  </si>
  <si>
    <t>Use Category</t>
  </si>
  <si>
    <t>Total DY 1 Incentive Expenditures</t>
  </si>
  <si>
    <t>Percent DY 1 Incentive  Expenditures</t>
  </si>
  <si>
    <t>DY 1, Quarter 1</t>
  </si>
  <si>
    <t>DY 1, Quarter 2</t>
  </si>
  <si>
    <t>Shared Domain 1 Incentives</t>
  </si>
  <si>
    <t>Table D. DY 1 Incentive Expenditures by Provider Type</t>
  </si>
  <si>
    <t>Provider Type</t>
  </si>
  <si>
    <t>Total DY 1 Incentive  Expenditures</t>
  </si>
  <si>
    <t>ACH</t>
  </si>
  <si>
    <t>Non-traditional Medicaid Provider</t>
  </si>
  <si>
    <t>IHCP/Tribal Provider</t>
  </si>
  <si>
    <t>Shared Domain 1 Partnering Provider</t>
  </si>
  <si>
    <t>Traditional Medicaid Provider:  Providers that are traditionally reimbursed by Medicaid.
Non-traditional Medicaid Provider: Providers that are not traditionally reimbursed by Medicaid.
Shared Domain 1 Partnering Provider: Designated providers across all nine ACHs providing support for Domain 1 activities.</t>
  </si>
  <si>
    <t>Table E. Provide additional detail and examples regarding the ACH's DY 1 Incentive expenditures by Use Category. For example, if an ACH's expenditures for Health Systems and Community Capacity Building include funds for Pathways Hub operations, the ACH should indicate that in the table.</t>
  </si>
  <si>
    <t>Expenditure details (narrative)</t>
  </si>
  <si>
    <t>NA</t>
  </si>
  <si>
    <t>NCACH Contracted with Feldesman Tucker Leifer Fidell LLP to provide contracting technical assistance and review for behavioral healthcare providers who do not have contract experience with Managed Care Organizations</t>
  </si>
  <si>
    <t>Funding distributed to CSI Solutions who is hosting the Whole Person Care Collaborative Learning Community online portal</t>
  </si>
  <si>
    <t>Distributed to Shared Domain 1 partners (specifically Public Hospital Districts) for their involvement in the monthly statewide meetings with HCA and ACHs</t>
  </si>
  <si>
    <t>Table F. Briefly describe how the ACH’s Health Systems and Community Capacity investments intend to achieve short-term goals and/or broader transformation goals.</t>
  </si>
  <si>
    <t>G4. Integration Incentives</t>
  </si>
  <si>
    <t xml:space="preserve">Table A. For all early- and mid-adopter regions, use the table below to describe how integration incentives have been, and will be, used to assist Medicaid behavioral health providers as they prepare to contract with managed care plans and operate in the integrated managed care (IMC) funding model. Add rows as necessary. </t>
  </si>
  <si>
    <t>Use of Integration Incentives to Assist Medicaid Behavioral Health Providers</t>
  </si>
  <si>
    <t>Integration Incentive Expenditure ($)</t>
  </si>
  <si>
    <t>Integration Use (Narrative)</t>
  </si>
  <si>
    <t>Actual</t>
  </si>
  <si>
    <t>Projected</t>
  </si>
  <si>
    <r>
      <rPr>
        <i/>
        <u/>
        <sz val="10"/>
        <color theme="1"/>
        <rFont val="Georgia"/>
        <family val="1"/>
      </rPr>
      <t xml:space="preserve">Examples of assistance may include, but are not limited to: </t>
    </r>
    <r>
      <rPr>
        <i/>
        <sz val="10"/>
        <color theme="1"/>
        <rFont val="Georgia"/>
        <family val="1"/>
      </rPr>
      <t xml:space="preserve">
•  Technical assistance for behavioral health providers who are not accustomed to conducting traditional medical billing.</t>
    </r>
  </si>
  <si>
    <t xml:space="preserve">•  Technical assistance to providers who, historically, have been publicly funded and do not have experience working with commercial insurance plans or Medicaid MCOs. </t>
  </si>
  <si>
    <t xml:space="preserve">•  Funding to support the uptake of new billing or electronic health record (EHR) systems, such as hiring temporary staff or consultants to assist with preservation or conversion of historical clinical data.  </t>
  </si>
  <si>
    <r>
      <rPr>
        <i/>
        <sz val="10"/>
        <rFont val="Georgia"/>
        <family val="1"/>
      </rPr>
      <t xml:space="preserve">•  Incentives for Medicaid behavioral health providers to complete the </t>
    </r>
    <r>
      <rPr>
        <i/>
        <u/>
        <sz val="10"/>
        <color theme="10"/>
        <rFont val="Georgia"/>
        <family val="1"/>
      </rPr>
      <t>Qualis Behavioral Health Agency Self-Assessment Tool</t>
    </r>
    <r>
      <rPr>
        <i/>
        <sz val="10"/>
        <rFont val="Georgia"/>
        <family val="1"/>
      </rPr>
      <t>.</t>
    </r>
  </si>
  <si>
    <t>•  Funding to support provider recruitment, retention, and participation/to improve behavioral health provider network.</t>
  </si>
  <si>
    <t>•  Funding for Medicaid behavioral health providers to assist in establishing a reserve fund to ensure that providers have adequate cash flow during the initial months of the integrated managed care transition.</t>
  </si>
  <si>
    <t>Reference: Total Transformation Incentives</t>
  </si>
  <si>
    <t>This tab is for informational purposes only. ACHs are not required to complete any items in this tab.</t>
  </si>
  <si>
    <t>Table A. Total Earned Incentives and Remaining Balance as of June 30, 2018.</t>
  </si>
  <si>
    <t>Design Funds</t>
  </si>
  <si>
    <t>Total Transformation Incentives</t>
  </si>
  <si>
    <t>Funds Earned</t>
  </si>
  <si>
    <t>Funds Expended</t>
  </si>
  <si>
    <t>Remaining Balance</t>
  </si>
  <si>
    <t>Percent Remaining Balance</t>
  </si>
  <si>
    <t>Reference: Use Category Definitions</t>
  </si>
  <si>
    <t>This tab is for reference purposes only. ACHs are not required to complete any items in this tab.</t>
  </si>
  <si>
    <t xml:space="preserve"> Administration</t>
  </si>
  <si>
    <t>Definition</t>
  </si>
  <si>
    <t>Payments for the administrative operating expenses of the ACH (e.g., financial, legal, administrative salaries, facilities and equipment, taxes).</t>
  </si>
  <si>
    <t>Payments held to address long-term health improvement strategies in alignment with Medicaid Transformation goals. These payments focus on primary prevention and social determinants of health. This category is not intended for payments made to non-traditional providers as part of the two provider-specific use categories.</t>
  </si>
  <si>
    <t>Payments for: population health management systems (EHRs, HIE/HIT, data); strategic improvement/quality improvement activities; workforce development; value-based payment support; revenue cycle management and supply chain management support; Pathways HUB operations; training and education on community and provider engagement, consumer empowerment.</t>
  </si>
  <si>
    <t xml:space="preserve">Incentives earned by “mid-adopter” regions and used to support the integration of behavioral health. </t>
  </si>
  <si>
    <t>Payments for transformation project-related design and project management support.</t>
  </si>
  <si>
    <t>Payments to partners for engagement and participation (signed partner agreements, and meaningful leadership and participation on workgroups and operational committees); implementation costs for early infrastructure and process changes that actively move the partner and team toward integration and community-based care.</t>
  </si>
  <si>
    <t xml:space="preserve">Payments to partners for reporting on project milestones; performance-based, metric-driven payments; transitioning to new payment models. </t>
  </si>
  <si>
    <t xml:space="preserve">Payments reserved for unanticipated costs and support for administration if unforeseen expenses arise, or if overall earned incentives are adjusted. </t>
  </si>
  <si>
    <t>Payments for specific (to be defined) Shared Domain 1 support from designated providers across all nine regions.</t>
  </si>
  <si>
    <t>The "Other" category was originally utilized during Phase II Certification to classify expenditures that were related to our administrative hosting fee with Chelan Douglas Health District and payment of B&amp;O Tax to the Washington State Department of Revenue.  Based on the use categories above, NCACH has removed it from the "Other" category and placed those expenditures under the  "Administration" use category.</t>
  </si>
  <si>
    <t>Due to the origionally unanticipated decrease in State Innovation Model (SIM) funding, NCACH expects to have a larger amount of direct salaries to come out of Design Funds in 2018.  Staffing costs will slightly increase from 2019 (and beyond) due to additional staffing needs at the organization for project management that were not origionally identified when NCACH submitted Phase II Certification.
NCACH is also anticipating an increased cost in program evaluation and data analytics than previously expected. Though it is not reflected on the current report, program evaluation and data analytics expenditures will increase under "Health Systems and Community Capacity Building" for the utilization of contractors to pull data from the All Payers Claims Database and other potential sources to assist NCACH in establishing a more robust program evaluation component for its Transformation projects.  
All other expenses appear on track or nominal in change. Any variations will be due to the changes in category classification from Phase II Certification and the SAR.  As we near the end of the Transformation Project, NCACH still anticipates that any remaining Design funds that are not utilized for NCACH specific expenses will be distributed to partnering providers.  </t>
  </si>
  <si>
    <t>NCACH is planning to utilize remaining Design Funds to pay for expenses that are not project specific, and need to be paid through NCACH directly instead of through Public Consulting Group (Washington State Financial Executor).  This includes project management staff cost (major expense), meeting expenses for workgroup meetings, payment for community outreach contractors such as the Coaltitions for Health Improvement, and consultants providing direct support to NCACH. Any remaining Design Funds will be converted into contingency/reserve funding. NCACH still plans to expend administrative costs of approximately 10% of all Transformation Project expenses, and any remaining design funds at the end of the Transformation Project will be distributed to partnering providers for the work they complete through NCACH projects.</t>
  </si>
  <si>
    <t>Funding Distribution to partners have included the following: 
1. Distribution to Whole Person Care Collaborative members (17 outpatient primary care and behavioral health providers) for completion of a change plan and participation in a Learning-and-Action-Network activity. 
2. Funding to regional EMS coalition (North Central Emergency Care Council) for coordination and planning of ED Diversion tactics by EMS Providers. 
3. Funding for 11 partners participating in project 3A Addressing the Opioid Public Health Crisis</t>
  </si>
  <si>
    <t>The main goal of NCACH's Health System and Capacity Investments is to improve coordination of care across different providers and ensure that partners are receiving training needed to deliver the healthcare transformation efforts NCACH is working to achieve.   
One of the primary investments will be the Pathways Community HUB Model. This community based care coordination project connects partners involved in other transformation projects (including outpatient providers, hospitals, and EMS), with the care coordinators who can better direct  patients to those services that better address social determinant of health needs.
Another focus will be on clinical care coordination. This will involve improving the current systems in place (i.e. EDIE and PreManage) to facilitate better communication across departments and organizations and train providers to better utilize and integrate those systems in their current workflows in order to increase the ability of providers to share patient details across organizations.  
Dollars spent on workforce training needs will largely emphasize the training needed by partners to implement NCACH's selected projects.  This could include training transitional care management staff, Community Health Workers, EDIE training, and/or training on motivational interviewing and team-based care.  </t>
  </si>
  <si>
    <t>Contract with Feldesman Tucker Leifer Fidell LLP to provide technical assistance and review of contracts for behavioral healthcare providers who do not have contracting experience with Managed Care Organizations</t>
  </si>
  <si>
    <t>IT technical support through Xpio was provided to behavioral health providers who needed assistance in making adjustments to their medical record systems to bill Managed Care Organizations for services provided. (Prior to integration in January 2018, approximately $200,000 was spent on behavioral heatlhcare providers for technical assistance support by Xpio)</t>
  </si>
  <si>
    <t>Stage 2 Funding that will go to behavioral healthcare providers for participating in the Whole Person Care Learning Community from 2019 - 2021 and completing the deliverables outlined as part of being a Learning Community member.  This funding  will support the continued progression of tactics outlined in the behavioral healthcare providers' change plans.</t>
  </si>
  <si>
    <t>Stage 1 funding through its Whole Person Care Collaborative (WPCC) to help behavioral health organizations develop a change plan.  The change plans provide a road map for partnering providers to address bi-directional integration and contribute to all 6 Medicaid Transformation Projects selected by NCACH.  Included in this funding was a Learning and Action Network where providers received assistance in developing components of their change plan.</t>
  </si>
  <si>
    <t>Undesignated Funds: Funding to WPCC providers such as Rural Health Clinics and Federally Qualified Health Centers to help expand the behavioral healthcare services they provide in the region, and funding that may go to Behavioral Healthcare providers to help in the training of workforce and enhancing information exchange between providers (i.e. PreManage).  Exact dollar amounts are currently not determined.</t>
  </si>
  <si>
    <t>Project management cost from CCMI/CSI for the Whole Person Care Collaborative.  This project management work will help both behavioral healthcare providers and physical health providers move closer to bi-directional integration.  The projected cost accounts for what would be the behavioral healthcare providers' share of this work, but the contrator is paid directly from NCACH.</t>
  </si>
  <si>
    <t xml:space="preserve">Contract with the UW AIMS center to help emphasize the behavioral health component of bi-directional integration.  This contract is currently in place through 2018 but could be extended in the future (which would include additional costs.)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</si>
</sst>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164" formatCode="&quot;$&quot;#,##0"/>
    <numFmt numFmtId="165" formatCode="&quot;$&quot;#,##0.00"/>
  </numFmts>
  <fonts count="31"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Georgia"/>
      <family val="1"/>
    </font>
    <font>
      <sz val="10"/>
      <color theme="1"/>
      <name val="Georgia"/>
      <family val="1"/>
    </font>
    <font>
      <b/>
      <sz val="10"/>
      <color rgb="FF000000"/>
      <name val="Georgia"/>
      <family val="1"/>
    </font>
    <font>
      <b/>
      <sz val="10"/>
      <color rgb="FFFFFFFF"/>
      <name val="Georgia"/>
      <family val="1"/>
    </font>
    <font>
      <b/>
      <sz val="10"/>
      <color theme="1"/>
      <name val="Georgia"/>
      <family val="1"/>
    </font>
    <font>
      <b/>
      <sz val="10"/>
      <color theme="0"/>
      <name val="Georgia"/>
      <family val="1"/>
    </font>
    <font>
      <b/>
      <sz val="12"/>
      <color theme="0"/>
      <name val="Lucida Sans"/>
      <family val="2"/>
    </font>
    <font>
      <sz val="10"/>
      <color theme="0"/>
      <name val="Georgia"/>
      <family val="1"/>
    </font>
    <font>
      <b/>
      <i/>
      <sz val="10"/>
      <color theme="1"/>
      <name val="Georgia"/>
      <family val="1"/>
    </font>
    <font>
      <sz val="12"/>
      <color theme="0"/>
      <name val="Lucida Sans"/>
      <family val="2"/>
    </font>
    <font>
      <sz val="10"/>
      <name val="Georgia"/>
      <family val="1"/>
    </font>
    <font>
      <sz val="9"/>
      <color theme="1"/>
      <name val="Georgia"/>
      <family val="1"/>
    </font>
    <font>
      <b/>
      <i/>
      <sz val="10"/>
      <name val="Georgia"/>
      <family val="1"/>
    </font>
    <font>
      <i/>
      <sz val="10"/>
      <color theme="1"/>
      <name val="Georgia"/>
      <family val="1"/>
    </font>
    <font>
      <i/>
      <sz val="11"/>
      <color theme="1"/>
      <name val="Calibri"/>
      <family val="2"/>
      <scheme val="minor"/>
    </font>
    <font>
      <i/>
      <u/>
      <sz val="10"/>
      <color theme="1"/>
      <name val="Georgia"/>
      <family val="1"/>
    </font>
    <font>
      <u/>
      <sz val="11"/>
      <color theme="10"/>
      <name val="Calibri"/>
      <family val="2"/>
      <scheme val="minor"/>
    </font>
    <font>
      <i/>
      <u/>
      <sz val="10"/>
      <color theme="10"/>
      <name val="Georgia"/>
      <family val="1"/>
    </font>
    <font>
      <i/>
      <sz val="10"/>
      <name val="Georgia"/>
      <family val="1"/>
    </font>
    <font>
      <b/>
      <sz val="11"/>
      <color theme="1"/>
      <name val="Georgia"/>
      <family val="1"/>
    </font>
    <font>
      <sz val="11"/>
      <color theme="1"/>
      <name val="Georgia"/>
      <family val="1"/>
    </font>
    <font>
      <sz val="11"/>
      <name val="Georgia"/>
      <family val="1"/>
    </font>
    <font>
      <sz val="11"/>
      <color rgb="FF000000"/>
      <name val="Georgia"/>
      <family val="1"/>
    </font>
    <font>
      <i/>
      <u/>
      <sz val="10"/>
      <name val="Georgia"/>
      <family val="1"/>
    </font>
    <font>
      <u/>
      <sz val="10"/>
      <name val="Georgia"/>
      <family val="1"/>
    </font>
    <font>
      <b/>
      <u/>
      <sz val="10"/>
      <name val="Georgia"/>
      <family val="1"/>
    </font>
    <font>
      <b/>
      <sz val="10"/>
      <name val="Georgia"/>
      <family val="1"/>
    </font>
    <font>
      <strike/>
      <sz val="11"/>
      <color theme="1"/>
      <name val="Calibri"/>
      <family val="2"/>
      <scheme val="minor"/>
    </font>
  </fonts>
  <fills count="7">
    <fill>
      <patternFill patternType="none"/>
    </fill>
    <fill>
      <patternFill patternType="gray125"/>
    </fill>
    <fill>
      <patternFill patternType="solid">
        <fgColor rgb="FF437A94"/>
        <bgColor indexed="64"/>
      </patternFill>
    </fill>
    <fill>
      <patternFill patternType="solid">
        <fgColor theme="0"/>
        <bgColor indexed="64"/>
      </patternFill>
    </fill>
    <fill>
      <patternFill patternType="solid">
        <fgColor rgb="FF375172"/>
        <bgColor indexed="64"/>
      </patternFill>
    </fill>
    <fill>
      <patternFill patternType="solid">
        <fgColor theme="7" tint="0.79998168889431442"/>
        <bgColor indexed="64"/>
      </patternFill>
    </fill>
    <fill>
      <patternFill patternType="solid">
        <fgColor them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cellStyleXfs>
  <cellXfs count="113">
    <xf numFmtId="0" fontId="0" fillId="0" borderId="0" xfId="0"/>
    <xf numFmtId="0" fontId="0" fillId="0" borderId="0" xfId="0" applyAlignment="1">
      <alignment horizontal="left"/>
    </xf>
    <xf numFmtId="0" fontId="2" fillId="0" borderId="0" xfId="0" applyFont="1" applyAlignment="1">
      <alignment horizontal="left"/>
    </xf>
    <xf numFmtId="0" fontId="4" fillId="0" borderId="0" xfId="0" applyFont="1"/>
    <xf numFmtId="0" fontId="4" fillId="0" borderId="0" xfId="0" applyFont="1" applyAlignment="1">
      <alignment horizontal="left"/>
    </xf>
    <xf numFmtId="0" fontId="4" fillId="2" borderId="0" xfId="0" applyFont="1" applyFill="1" applyAlignment="1">
      <alignment horizontal="left"/>
    </xf>
    <xf numFmtId="0" fontId="9" fillId="2" borderId="0" xfId="0" applyFont="1" applyFill="1" applyAlignment="1">
      <alignment horizontal="left"/>
    </xf>
    <xf numFmtId="0" fontId="10" fillId="2" borderId="0" xfId="0" applyFont="1" applyFill="1" applyAlignment="1">
      <alignment horizontal="left"/>
    </xf>
    <xf numFmtId="0" fontId="8" fillId="4" borderId="1" xfId="0" applyFont="1" applyFill="1" applyBorder="1" applyAlignment="1">
      <alignment horizontal="center" wrapText="1"/>
    </xf>
    <xf numFmtId="0" fontId="8" fillId="4" borderId="1" xfId="0" applyFont="1" applyFill="1" applyBorder="1" applyAlignment="1">
      <alignment horizontal="center"/>
    </xf>
    <xf numFmtId="0" fontId="11" fillId="0" borderId="0" xfId="0" applyFont="1"/>
    <xf numFmtId="0" fontId="8" fillId="4" borderId="1" xfId="0" applyFont="1" applyFill="1" applyBorder="1" applyAlignment="1">
      <alignment vertical="center" wrapText="1"/>
    </xf>
    <xf numFmtId="0" fontId="6"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0" xfId="0" applyFont="1" applyFill="1" applyAlignment="1">
      <alignment horizontal="center" vertical="center"/>
    </xf>
    <xf numFmtId="0" fontId="8" fillId="4" borderId="0" xfId="0" applyFont="1" applyFill="1" applyAlignment="1">
      <alignment horizontal="center" vertical="center" wrapText="1"/>
    </xf>
    <xf numFmtId="0" fontId="8" fillId="4" borderId="1" xfId="0" applyFont="1" applyFill="1" applyBorder="1"/>
    <xf numFmtId="0" fontId="13" fillId="0" borderId="0" xfId="0" applyFont="1"/>
    <xf numFmtId="0" fontId="4" fillId="2" borderId="0" xfId="0" applyFont="1" applyFill="1"/>
    <xf numFmtId="0" fontId="9" fillId="3" borderId="0" xfId="0" applyFont="1" applyFill="1" applyAlignment="1">
      <alignment horizontal="left"/>
    </xf>
    <xf numFmtId="0" fontId="11" fillId="0" borderId="0" xfId="0" applyFont="1" applyAlignment="1">
      <alignment horizontal="left"/>
    </xf>
    <xf numFmtId="0" fontId="12" fillId="3" borderId="0" xfId="0" applyFont="1" applyFill="1" applyAlignment="1">
      <alignment horizontal="left"/>
    </xf>
    <xf numFmtId="0" fontId="0" fillId="3" borderId="0" xfId="0" applyFill="1"/>
    <xf numFmtId="0" fontId="8" fillId="4" borderId="1" xfId="0" applyFont="1" applyFill="1" applyBorder="1" applyAlignment="1">
      <alignment horizontal="center" vertical="center"/>
    </xf>
    <xf numFmtId="0" fontId="4" fillId="0" borderId="0" xfId="0" applyFont="1" applyAlignment="1">
      <alignment horizontal="left" vertical="center" wrapText="1"/>
    </xf>
    <xf numFmtId="0" fontId="14" fillId="0" borderId="0" xfId="0" applyFont="1" applyAlignment="1">
      <alignment horizontal="left" vertical="top" wrapText="1"/>
    </xf>
    <xf numFmtId="0" fontId="9" fillId="3" borderId="0" xfId="0" applyFont="1" applyFill="1" applyAlignment="1">
      <alignment horizontal="center"/>
    </xf>
    <xf numFmtId="0" fontId="0" fillId="0" borderId="1" xfId="0" applyBorder="1"/>
    <xf numFmtId="0" fontId="8" fillId="4" borderId="11" xfId="0" applyFont="1" applyFill="1" applyBorder="1" applyAlignment="1">
      <alignment horizontal="center" vertical="center"/>
    </xf>
    <xf numFmtId="0" fontId="0" fillId="0" borderId="1" xfId="0" applyBorder="1" applyAlignment="1">
      <alignment horizontal="center"/>
    </xf>
    <xf numFmtId="0" fontId="0" fillId="6" borderId="1" xfId="0" applyFill="1" applyBorder="1" applyAlignment="1">
      <alignment horizontal="center"/>
    </xf>
    <xf numFmtId="164" fontId="22" fillId="0" borderId="1" xfId="1" applyNumberFormat="1" applyFont="1" applyBorder="1" applyAlignment="1">
      <alignment horizontal="center" vertical="center"/>
    </xf>
    <xf numFmtId="9" fontId="22" fillId="0" borderId="1" xfId="2" applyFont="1" applyBorder="1" applyAlignment="1">
      <alignment horizontal="center" vertical="center"/>
    </xf>
    <xf numFmtId="0" fontId="5" fillId="0" borderId="1" xfId="0" applyFont="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vertical="center"/>
    </xf>
    <xf numFmtId="164" fontId="7" fillId="0" borderId="1" xfId="1" applyNumberFormat="1" applyFont="1" applyBorder="1" applyAlignment="1">
      <alignment horizontal="center" vertical="center"/>
    </xf>
    <xf numFmtId="9" fontId="4" fillId="0" borderId="1" xfId="2" applyFont="1" applyBorder="1" applyAlignment="1">
      <alignment horizontal="center" vertical="center"/>
    </xf>
    <xf numFmtId="9" fontId="7" fillId="0" borderId="1" xfId="2" applyFont="1" applyBorder="1" applyAlignment="1">
      <alignment horizontal="center" vertical="center"/>
    </xf>
    <xf numFmtId="6" fontId="22" fillId="0" borderId="1" xfId="1" applyNumberFormat="1" applyFont="1" applyBorder="1" applyAlignment="1">
      <alignment horizontal="center" vertical="center"/>
    </xf>
    <xf numFmtId="0" fontId="3" fillId="0" borderId="1" xfId="0" applyFont="1" applyBorder="1" applyAlignment="1">
      <alignment horizontal="left" wrapText="1" indent="1"/>
    </xf>
    <xf numFmtId="164" fontId="23" fillId="0" borderId="1" xfId="1" applyNumberFormat="1" applyFont="1" applyBorder="1" applyAlignment="1">
      <alignment horizontal="center" vertical="center"/>
    </xf>
    <xf numFmtId="9" fontId="23" fillId="0" borderId="1" xfId="2" applyFont="1" applyBorder="1" applyAlignment="1">
      <alignment horizontal="center" vertical="center"/>
    </xf>
    <xf numFmtId="0" fontId="4" fillId="0" borderId="1" xfId="0" applyFont="1" applyBorder="1" applyAlignment="1">
      <alignment horizontal="left" wrapText="1" indent="1"/>
    </xf>
    <xf numFmtId="0" fontId="11" fillId="0" borderId="1" xfId="0" applyFont="1" applyBorder="1" applyAlignment="1">
      <alignment vertical="center" wrapText="1"/>
    </xf>
    <xf numFmtId="0" fontId="7" fillId="0" borderId="1" xfId="0" applyFont="1" applyBorder="1"/>
    <xf numFmtId="9" fontId="22" fillId="0" borderId="1" xfId="0" applyNumberFormat="1" applyFont="1" applyBorder="1" applyAlignment="1">
      <alignment horizontal="center" vertical="center"/>
    </xf>
    <xf numFmtId="0" fontId="7" fillId="0" borderId="1" xfId="0" applyFont="1" applyBorder="1" applyAlignment="1">
      <alignment horizontal="left" vertical="center"/>
    </xf>
    <xf numFmtId="0" fontId="13" fillId="0" borderId="1" xfId="0" applyFont="1" applyBorder="1" applyAlignment="1">
      <alignment horizontal="left" vertical="center" wrapText="1"/>
    </xf>
    <xf numFmtId="164" fontId="24" fillId="0" borderId="1" xfId="0" applyNumberFormat="1" applyFont="1" applyBorder="1" applyAlignment="1">
      <alignment horizontal="center" vertical="center" wrapText="1"/>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164" fontId="25" fillId="0" borderId="1" xfId="1" applyNumberFormat="1" applyFont="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4" fillId="5" borderId="1" xfId="0" applyFont="1" applyFill="1" applyBorder="1" applyProtection="1">
      <protection locked="0"/>
    </xf>
    <xf numFmtId="164" fontId="22" fillId="5" borderId="1" xfId="1" applyNumberFormat="1" applyFont="1" applyFill="1" applyBorder="1" applyAlignment="1" applyProtection="1">
      <alignment horizontal="center" vertical="center"/>
      <protection locked="0"/>
    </xf>
    <xf numFmtId="165" fontId="23" fillId="5" borderId="1" xfId="1" applyNumberFormat="1" applyFont="1" applyFill="1" applyBorder="1" applyAlignment="1" applyProtection="1">
      <alignment horizontal="center" vertical="center"/>
      <protection locked="0"/>
    </xf>
    <xf numFmtId="0" fontId="0" fillId="5" borderId="1" xfId="0" applyFill="1" applyBorder="1" applyAlignment="1">
      <alignment horizontal="center"/>
    </xf>
    <xf numFmtId="0" fontId="30" fillId="5" borderId="1" xfId="0" applyFont="1" applyFill="1" applyBorder="1" applyAlignment="1">
      <alignment horizontal="center"/>
    </xf>
    <xf numFmtId="0" fontId="0" fillId="5" borderId="1" xfId="0" applyFill="1" applyBorder="1"/>
    <xf numFmtId="0" fontId="0" fillId="5" borderId="1" xfId="0" applyFill="1" applyBorder="1" applyAlignment="1">
      <alignment vertical="center"/>
    </xf>
    <xf numFmtId="0" fontId="0" fillId="5" borderId="1" xfId="0" applyFill="1" applyBorder="1" applyProtection="1">
      <protection locked="0"/>
    </xf>
    <xf numFmtId="0" fontId="0" fillId="5" borderId="11" xfId="0" applyFill="1" applyBorder="1"/>
    <xf numFmtId="0" fontId="0" fillId="5" borderId="11" xfId="0" applyFill="1" applyBorder="1" applyAlignment="1">
      <alignment horizontal="center"/>
    </xf>
    <xf numFmtId="44" fontId="7" fillId="5" borderId="1" xfId="1" applyFont="1" applyFill="1" applyBorder="1" applyAlignment="1" applyProtection="1">
      <alignment horizontal="center" vertical="center" wrapText="1"/>
      <protection locked="0"/>
    </xf>
    <xf numFmtId="0" fontId="0" fillId="0" borderId="1" xfId="0" applyFill="1" applyBorder="1"/>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0" fillId="0" borderId="0" xfId="0" applyAlignment="1">
      <alignment horizontal="left"/>
    </xf>
    <xf numFmtId="0" fontId="8" fillId="4" borderId="2" xfId="0" applyFont="1" applyFill="1" applyBorder="1" applyAlignment="1">
      <alignment horizontal="center"/>
    </xf>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4" borderId="10" xfId="0" applyFont="1" applyFill="1" applyBorder="1" applyAlignment="1">
      <alignment horizontal="center" wrapText="1"/>
    </xf>
    <xf numFmtId="0" fontId="16" fillId="0" borderId="2" xfId="0" applyFont="1" applyBorder="1" applyAlignment="1">
      <alignment vertical="top" wrapText="1"/>
    </xf>
    <xf numFmtId="0" fontId="16" fillId="0" borderId="3" xfId="0" applyFont="1" applyBorder="1" applyAlignment="1">
      <alignment vertical="top" wrapText="1"/>
    </xf>
    <xf numFmtId="0" fontId="16" fillId="0" borderId="4" xfId="0" applyFont="1" applyBorder="1" applyAlignment="1">
      <alignment vertical="top" wrapText="1"/>
    </xf>
    <xf numFmtId="0" fontId="4" fillId="5" borderId="1" xfId="0" applyFont="1" applyFill="1" applyBorder="1" applyAlignment="1" applyProtection="1">
      <alignment horizontal="left" vertical="top" wrapText="1"/>
      <protection locked="0"/>
    </xf>
    <xf numFmtId="0" fontId="4" fillId="0" borderId="0" xfId="0" applyFont="1" applyAlignment="1">
      <alignment horizontal="left" wrapText="1"/>
    </xf>
    <xf numFmtId="0" fontId="14" fillId="0" borderId="0" xfId="0" applyFont="1" applyAlignment="1">
      <alignment horizontal="left" vertical="top" wrapText="1"/>
    </xf>
    <xf numFmtId="0" fontId="4" fillId="5" borderId="1" xfId="0" applyFont="1" applyFill="1" applyBorder="1" applyAlignment="1" applyProtection="1">
      <alignment horizontal="left" vertical="top"/>
      <protection locked="0"/>
    </xf>
    <xf numFmtId="0" fontId="9" fillId="2" borderId="0" xfId="0" applyFont="1" applyFill="1" applyAlignment="1">
      <alignment horizontal="left" vertical="top" wrapText="1"/>
    </xf>
    <xf numFmtId="0" fontId="4" fillId="5" borderId="1" xfId="0" applyFont="1" applyFill="1" applyBorder="1" applyAlignment="1">
      <alignment horizontal="left" vertical="top"/>
    </xf>
    <xf numFmtId="0" fontId="8" fillId="4" borderId="1"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4" fillId="0" borderId="5" xfId="0" applyFont="1" applyBorder="1" applyAlignment="1">
      <alignment horizontal="left" vertical="center" wrapText="1"/>
    </xf>
    <xf numFmtId="0" fontId="0" fillId="0" borderId="5" xfId="0" applyBorder="1" applyAlignment="1">
      <alignment horizontal="left" vertical="center" wrapText="1"/>
    </xf>
    <xf numFmtId="0" fontId="0" fillId="5" borderId="1" xfId="0" applyFill="1" applyBorder="1" applyAlignment="1" applyProtection="1">
      <alignment horizontal="left" vertical="top" wrapText="1"/>
      <protection locked="0"/>
    </xf>
    <xf numFmtId="0" fontId="4" fillId="5" borderId="1" xfId="0" applyFont="1" applyFill="1" applyBorder="1" applyAlignment="1">
      <alignment horizontal="left" vertical="top" wrapText="1"/>
    </xf>
    <xf numFmtId="0" fontId="4" fillId="0" borderId="0" xfId="0" applyFont="1" applyAlignment="1">
      <alignment horizontal="left" vertical="center" wrapText="1"/>
    </xf>
    <xf numFmtId="0" fontId="0" fillId="0" borderId="0" xfId="0" applyAlignment="1">
      <alignment horizontal="left" vertical="center" wrapText="1"/>
    </xf>
    <xf numFmtId="0" fontId="16" fillId="0" borderId="0" xfId="0" applyFont="1" applyAlignment="1">
      <alignment horizontal="left" vertical="center" wrapText="1"/>
    </xf>
    <xf numFmtId="0" fontId="8" fillId="4" borderId="0" xfId="0" applyFont="1" applyFill="1" applyAlignment="1">
      <alignment horizontal="center" vertical="center" wrapText="1"/>
    </xf>
    <xf numFmtId="0" fontId="8" fillId="4"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4" fillId="5" borderId="2" xfId="0" applyFont="1" applyFill="1" applyBorder="1" applyAlignment="1" applyProtection="1">
      <alignment horizontal="left" vertical="center" wrapText="1"/>
      <protection locked="0"/>
    </xf>
    <xf numFmtId="0" fontId="4" fillId="5" borderId="4" xfId="0" applyFont="1" applyFill="1" applyBorder="1" applyAlignment="1" applyProtection="1">
      <alignment horizontal="left" vertical="center" wrapText="1"/>
      <protection locked="0"/>
    </xf>
    <xf numFmtId="44" fontId="11" fillId="0" borderId="2" xfId="1" applyFont="1" applyBorder="1" applyAlignment="1">
      <alignment horizontal="left"/>
    </xf>
    <xf numFmtId="44" fontId="11" fillId="0" borderId="4" xfId="1" applyFont="1" applyBorder="1" applyAlignment="1">
      <alignment horizontal="left"/>
    </xf>
    <xf numFmtId="0" fontId="11" fillId="0" borderId="0" xfId="0" applyFont="1" applyAlignment="1">
      <alignment horizontal="left"/>
    </xf>
    <xf numFmtId="0" fontId="16" fillId="0" borderId="0" xfId="0" applyFont="1" applyAlignment="1">
      <alignment horizontal="left" vertical="top" wrapText="1"/>
    </xf>
    <xf numFmtId="0" fontId="17" fillId="0" borderId="0" xfId="0" applyFont="1" applyAlignment="1">
      <alignment horizontal="left" vertical="top" wrapText="1"/>
    </xf>
    <xf numFmtId="0" fontId="20" fillId="0" borderId="0" xfId="3" applyFont="1" applyAlignment="1">
      <alignment horizontal="left" vertical="center" wrapText="1"/>
    </xf>
    <xf numFmtId="0" fontId="9" fillId="2" borderId="0" xfId="0" applyFont="1" applyFill="1" applyAlignment="1">
      <alignment horizontal="center"/>
    </xf>
    <xf numFmtId="0" fontId="11" fillId="3" borderId="0" xfId="0" applyFont="1" applyFill="1" applyAlignment="1">
      <alignment horizontal="left"/>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437A94"/>
      <color rgb="FF3751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1026160</xdr:colOff>
      <xdr:row>3</xdr:row>
      <xdr:rowOff>37465</xdr:rowOff>
    </xdr:to>
    <xdr:pic>
      <xdr:nvPicPr>
        <xdr:cNvPr id="3" name="Picture 2">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54960" cy="580390"/>
        </a:xfrm>
        <a:prstGeom prst="rect">
          <a:avLst/>
        </a:prstGeom>
        <a:noFill/>
      </xdr:spPr>
    </xdr:pic>
    <xdr:clientData/>
  </xdr:twoCellAnchor>
  <xdr:twoCellAnchor editAs="oneCell">
    <xdr:from>
      <xdr:col>0</xdr:col>
      <xdr:colOff>0</xdr:colOff>
      <xdr:row>0</xdr:row>
      <xdr:rowOff>0</xdr:rowOff>
    </xdr:from>
    <xdr:to>
      <xdr:col>1</xdr:col>
      <xdr:colOff>1102360</xdr:colOff>
      <xdr:row>3</xdr:row>
      <xdr:rowOff>37465</xdr:rowOff>
    </xdr:to>
    <xdr:pic>
      <xdr:nvPicPr>
        <xdr:cNvPr id="4" name="Picture 3">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54960" cy="58039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2854960</xdr:colOff>
      <xdr:row>3</xdr:row>
      <xdr:rowOff>94615</xdr:rowOff>
    </xdr:to>
    <xdr:pic>
      <xdr:nvPicPr>
        <xdr:cNvPr id="2" name="Picture 1">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08300" cy="59753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873760</xdr:colOff>
      <xdr:row>3</xdr:row>
      <xdr:rowOff>94615</xdr:rowOff>
    </xdr:to>
    <xdr:pic>
      <xdr:nvPicPr>
        <xdr:cNvPr id="2" name="Picture 1">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08300" cy="59753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789940</xdr:colOff>
      <xdr:row>3</xdr:row>
      <xdr:rowOff>48895</xdr:rowOff>
    </xdr:to>
    <xdr:pic>
      <xdr:nvPicPr>
        <xdr:cNvPr id="2" name="Picture 1">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08300" cy="59753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789940</xdr:colOff>
      <xdr:row>3</xdr:row>
      <xdr:rowOff>48895</xdr:rowOff>
    </xdr:to>
    <xdr:pic>
      <xdr:nvPicPr>
        <xdr:cNvPr id="2" name="Picture 1">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42590" cy="60134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876300</xdr:colOff>
      <xdr:row>3</xdr:row>
      <xdr:rowOff>48895</xdr:rowOff>
    </xdr:to>
    <xdr:pic>
      <xdr:nvPicPr>
        <xdr:cNvPr id="2" name="Picture 1">
          <a:extLst>
            <a:ext uri="{FF2B5EF4-FFF2-40B4-BE49-F238E27FC236}">
              <a16:creationId xmlns=""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08300" cy="59753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828040</xdr:colOff>
      <xdr:row>3</xdr:row>
      <xdr:rowOff>94615</xdr:rowOff>
    </xdr:to>
    <xdr:pic>
      <xdr:nvPicPr>
        <xdr:cNvPr id="2" name="Picture 1">
          <a:extLst>
            <a:ext uri="{FF2B5EF4-FFF2-40B4-BE49-F238E27FC236}">
              <a16:creationId xmlns="" xmlns:a16="http://schemas.microsoft.com/office/drawing/2014/main" id="{00000000-0008-0000-0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08300" cy="59753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depts.washington.edu/fammed/wp-content/uploads/2018/02/BHA-IT-and-Billing-Toolkit.pdf"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Z16"/>
  <sheetViews>
    <sheetView tabSelected="1" zoomScaleNormal="100" workbookViewId="0">
      <selection activeCell="A8" sqref="A8:J8"/>
    </sheetView>
  </sheetViews>
  <sheetFormatPr defaultColWidth="8.85546875" defaultRowHeight="15" x14ac:dyDescent="0.25"/>
  <cols>
    <col min="1" max="1" width="26.28515625" style="3" customWidth="1"/>
    <col min="2" max="2" width="21.28515625" style="3" customWidth="1"/>
    <col min="3" max="5" width="8.85546875" style="3"/>
    <col min="6" max="10" width="8.85546875" style="3" customWidth="1"/>
    <col min="27" max="16384" width="8.85546875" style="3"/>
  </cols>
  <sheetData>
    <row r="6" spans="1:10" ht="15.75" x14ac:dyDescent="0.25">
      <c r="A6" s="6" t="s">
        <v>0</v>
      </c>
      <c r="B6" s="7"/>
      <c r="C6" s="7"/>
      <c r="D6" s="7"/>
      <c r="E6" s="5"/>
      <c r="F6" s="5"/>
      <c r="G6" s="18"/>
      <c r="H6" s="18"/>
      <c r="I6" s="18"/>
      <c r="J6" s="18"/>
    </row>
    <row r="7" spans="1:10" customFormat="1" x14ac:dyDescent="0.25">
      <c r="A7" s="70"/>
      <c r="B7" s="70"/>
      <c r="C7" s="70"/>
      <c r="D7" s="70"/>
      <c r="E7" s="70"/>
      <c r="F7" s="70"/>
      <c r="G7" s="70"/>
      <c r="H7" s="70"/>
      <c r="I7" s="70"/>
      <c r="J7" s="70"/>
    </row>
    <row r="8" spans="1:10" customFormat="1" ht="262.5" customHeight="1" x14ac:dyDescent="0.25">
      <c r="A8" s="67" t="s">
        <v>1</v>
      </c>
      <c r="B8" s="68"/>
      <c r="C8" s="68"/>
      <c r="D8" s="68"/>
      <c r="E8" s="68"/>
      <c r="F8" s="68"/>
      <c r="G8" s="68"/>
      <c r="H8" s="68"/>
      <c r="I8" s="68"/>
      <c r="J8" s="69"/>
    </row>
    <row r="9" spans="1:10" customFormat="1" x14ac:dyDescent="0.25"/>
    <row r="10" spans="1:10" customFormat="1" x14ac:dyDescent="0.25"/>
    <row r="11" spans="1:10" customFormat="1" x14ac:dyDescent="0.25"/>
    <row r="12" spans="1:10" customFormat="1" x14ac:dyDescent="0.25"/>
    <row r="13" spans="1:10" customFormat="1" x14ac:dyDescent="0.25"/>
    <row r="14" spans="1:10" customFormat="1" x14ac:dyDescent="0.25"/>
    <row r="15" spans="1:10" customFormat="1" x14ac:dyDescent="0.25"/>
    <row r="16" spans="1:10" customFormat="1" x14ac:dyDescent="0.25"/>
  </sheetData>
  <mergeCells count="2">
    <mergeCell ref="A8:J8"/>
    <mergeCell ref="A7:J7"/>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6:K94"/>
  <sheetViews>
    <sheetView zoomScaleNormal="100" workbookViewId="0">
      <selection activeCell="B36" sqref="B36"/>
    </sheetView>
  </sheetViews>
  <sheetFormatPr defaultColWidth="8.85546875" defaultRowHeight="12.75" x14ac:dyDescent="0.2"/>
  <cols>
    <col min="1" max="1" width="66" style="3" customWidth="1"/>
    <col min="2" max="2" width="29.42578125" style="3" customWidth="1"/>
    <col min="3" max="5" width="3.5703125" style="3" bestFit="1" customWidth="1"/>
    <col min="6" max="6" width="3.7109375" style="3" bestFit="1" customWidth="1"/>
    <col min="7" max="7" width="3.5703125" style="3" bestFit="1" customWidth="1"/>
    <col min="8" max="8" width="4.42578125" style="3" bestFit="1" customWidth="1"/>
    <col min="9" max="9" width="4.28515625" style="3" bestFit="1" customWidth="1"/>
    <col min="10" max="10" width="3.7109375" style="3" bestFit="1" customWidth="1"/>
    <col min="11" max="11" width="17.5703125" style="3" customWidth="1"/>
    <col min="12" max="16384" width="8.85546875" style="3"/>
  </cols>
  <sheetData>
    <row r="6" spans="1:11" ht="15" x14ac:dyDescent="0.2">
      <c r="A6" s="6" t="s">
        <v>2</v>
      </c>
      <c r="B6" s="7"/>
      <c r="C6" s="7"/>
      <c r="D6" s="7"/>
      <c r="E6" s="5"/>
      <c r="F6" s="5"/>
      <c r="G6" s="18"/>
      <c r="H6" s="18"/>
      <c r="I6" s="18"/>
      <c r="J6" s="18"/>
      <c r="K6" s="18"/>
    </row>
    <row r="7" spans="1:11" customFormat="1" ht="15" x14ac:dyDescent="0.25">
      <c r="A7" s="70"/>
      <c r="B7" s="70"/>
      <c r="C7" s="70"/>
      <c r="D7" s="70"/>
      <c r="E7" s="70"/>
      <c r="F7" s="70"/>
      <c r="G7" s="70"/>
      <c r="H7" s="70"/>
      <c r="I7" s="70"/>
      <c r="J7" s="70"/>
    </row>
    <row r="8" spans="1:11" customFormat="1" ht="72" customHeight="1" x14ac:dyDescent="0.25">
      <c r="A8" s="67" t="s">
        <v>3</v>
      </c>
      <c r="B8" s="68"/>
      <c r="C8" s="68"/>
      <c r="D8" s="68"/>
      <c r="E8" s="68"/>
      <c r="F8" s="68"/>
      <c r="G8" s="68"/>
      <c r="H8" s="68"/>
      <c r="I8" s="68"/>
      <c r="J8" s="68"/>
      <c r="K8" s="69"/>
    </row>
    <row r="9" spans="1:11" customFormat="1" ht="15" x14ac:dyDescent="0.25">
      <c r="A9" s="70"/>
      <c r="B9" s="70"/>
      <c r="C9" s="70"/>
      <c r="D9" s="70"/>
      <c r="E9" s="70"/>
      <c r="F9" s="70"/>
      <c r="G9" s="70"/>
      <c r="H9" s="70"/>
      <c r="I9" s="70"/>
      <c r="J9" s="70"/>
    </row>
    <row r="10" spans="1:11" customFormat="1" ht="57" customHeight="1" x14ac:dyDescent="0.25">
      <c r="A10" s="75" t="s">
        <v>4</v>
      </c>
      <c r="B10" s="76"/>
      <c r="C10" s="76"/>
      <c r="D10" s="76"/>
      <c r="E10" s="76"/>
      <c r="F10" s="76"/>
      <c r="G10" s="76"/>
      <c r="H10" s="76"/>
      <c r="I10" s="76"/>
      <c r="J10" s="76"/>
      <c r="K10" s="77"/>
    </row>
    <row r="11" spans="1:11" customFormat="1" ht="15" x14ac:dyDescent="0.25">
      <c r="A11" s="1"/>
      <c r="B11" s="1"/>
      <c r="C11" s="1"/>
      <c r="D11" s="1"/>
      <c r="E11" s="1"/>
      <c r="F11" s="1"/>
      <c r="G11" s="1"/>
      <c r="H11" s="1"/>
      <c r="I11" s="1"/>
      <c r="J11" s="1"/>
    </row>
    <row r="12" spans="1:11" x14ac:dyDescent="0.2">
      <c r="A12" s="3" t="s">
        <v>5</v>
      </c>
      <c r="C12" s="71" t="s">
        <v>6</v>
      </c>
      <c r="D12" s="72"/>
      <c r="E12" s="72"/>
      <c r="F12" s="72"/>
      <c r="G12" s="72"/>
      <c r="H12" s="72"/>
      <c r="I12" s="72"/>
      <c r="J12" s="73"/>
      <c r="K12" s="74" t="s">
        <v>7</v>
      </c>
    </row>
    <row r="13" spans="1:11" x14ac:dyDescent="0.2">
      <c r="A13" s="23" t="s">
        <v>8</v>
      </c>
      <c r="B13" s="23" t="s">
        <v>9</v>
      </c>
      <c r="C13" s="28" t="s">
        <v>10</v>
      </c>
      <c r="D13" s="28" t="s">
        <v>11</v>
      </c>
      <c r="E13" s="28" t="s">
        <v>12</v>
      </c>
      <c r="F13" s="28" t="s">
        <v>13</v>
      </c>
      <c r="G13" s="28" t="s">
        <v>14</v>
      </c>
      <c r="H13" s="28" t="s">
        <v>15</v>
      </c>
      <c r="I13" s="28" t="s">
        <v>16</v>
      </c>
      <c r="J13" s="28" t="s">
        <v>17</v>
      </c>
      <c r="K13" s="74"/>
    </row>
    <row r="14" spans="1:11" ht="15" x14ac:dyDescent="0.25">
      <c r="A14" s="66" t="s">
        <v>18</v>
      </c>
      <c r="B14" s="27" t="s">
        <v>19</v>
      </c>
      <c r="C14" s="29" t="s">
        <v>20</v>
      </c>
      <c r="D14" s="29" t="s">
        <v>20</v>
      </c>
      <c r="E14" s="29" t="s">
        <v>20</v>
      </c>
      <c r="F14" s="29" t="s">
        <v>20</v>
      </c>
      <c r="G14" s="29" t="s">
        <v>20</v>
      </c>
      <c r="H14" s="30" t="s">
        <v>20</v>
      </c>
      <c r="I14" s="30" t="s">
        <v>20</v>
      </c>
      <c r="J14" s="29" t="s">
        <v>20</v>
      </c>
      <c r="K14" s="29" t="s">
        <v>21</v>
      </c>
    </row>
    <row r="15" spans="1:11" ht="15" x14ac:dyDescent="0.25">
      <c r="A15" s="66" t="s">
        <v>22</v>
      </c>
      <c r="B15" s="27" t="s">
        <v>23</v>
      </c>
      <c r="C15" s="29" t="s">
        <v>21</v>
      </c>
      <c r="D15" s="58" t="s">
        <v>21</v>
      </c>
      <c r="E15" s="58" t="s">
        <v>21</v>
      </c>
      <c r="F15" s="58" t="s">
        <v>21</v>
      </c>
      <c r="G15" s="29" t="s">
        <v>21</v>
      </c>
      <c r="H15" s="30" t="s">
        <v>20</v>
      </c>
      <c r="I15" s="30" t="s">
        <v>20</v>
      </c>
      <c r="J15" s="29" t="s">
        <v>21</v>
      </c>
      <c r="K15" s="29" t="s">
        <v>20</v>
      </c>
    </row>
    <row r="16" spans="1:11" ht="15" x14ac:dyDescent="0.25">
      <c r="A16" s="66" t="s">
        <v>24</v>
      </c>
      <c r="B16" s="27" t="s">
        <v>19</v>
      </c>
      <c r="C16" s="29" t="s">
        <v>21</v>
      </c>
      <c r="D16" s="29" t="s">
        <v>21</v>
      </c>
      <c r="E16" s="29" t="s">
        <v>21</v>
      </c>
      <c r="F16" s="29" t="s">
        <v>21</v>
      </c>
      <c r="G16" s="29" t="s">
        <v>21</v>
      </c>
      <c r="H16" s="59" t="s">
        <v>21</v>
      </c>
      <c r="I16" s="59" t="s">
        <v>21</v>
      </c>
      <c r="J16" s="29" t="s">
        <v>21</v>
      </c>
      <c r="K16" s="29" t="s">
        <v>20</v>
      </c>
    </row>
    <row r="17" spans="1:11" ht="15" x14ac:dyDescent="0.25">
      <c r="A17" s="66" t="s">
        <v>25</v>
      </c>
      <c r="B17" s="27" t="s">
        <v>23</v>
      </c>
      <c r="C17" s="29" t="s">
        <v>21</v>
      </c>
      <c r="D17" s="29" t="s">
        <v>21</v>
      </c>
      <c r="E17" s="29" t="s">
        <v>21</v>
      </c>
      <c r="F17" s="29" t="s">
        <v>21</v>
      </c>
      <c r="G17" s="29" t="s">
        <v>21</v>
      </c>
      <c r="H17" s="59" t="s">
        <v>21</v>
      </c>
      <c r="I17" s="59" t="s">
        <v>21</v>
      </c>
      <c r="J17" s="29" t="s">
        <v>21</v>
      </c>
      <c r="K17" s="29" t="s">
        <v>21</v>
      </c>
    </row>
    <row r="18" spans="1:11" ht="15" x14ac:dyDescent="0.25">
      <c r="A18" s="66" t="s">
        <v>26</v>
      </c>
      <c r="B18" s="27" t="s">
        <v>23</v>
      </c>
      <c r="C18" s="29" t="s">
        <v>21</v>
      </c>
      <c r="D18" s="58" t="s">
        <v>21</v>
      </c>
      <c r="E18" s="58" t="s">
        <v>21</v>
      </c>
      <c r="F18" s="58" t="s">
        <v>21</v>
      </c>
      <c r="G18" s="29" t="s">
        <v>21</v>
      </c>
      <c r="H18" s="30" t="s">
        <v>20</v>
      </c>
      <c r="I18" s="30" t="s">
        <v>20</v>
      </c>
      <c r="J18" s="29" t="s">
        <v>21</v>
      </c>
      <c r="K18" s="29" t="s">
        <v>21</v>
      </c>
    </row>
    <row r="19" spans="1:11" ht="15" x14ac:dyDescent="0.25">
      <c r="A19" s="66" t="s">
        <v>27</v>
      </c>
      <c r="B19" s="27" t="s">
        <v>19</v>
      </c>
      <c r="C19" s="29" t="s">
        <v>20</v>
      </c>
      <c r="D19" s="29" t="s">
        <v>20</v>
      </c>
      <c r="E19" s="29" t="s">
        <v>20</v>
      </c>
      <c r="F19" s="29" t="s">
        <v>20</v>
      </c>
      <c r="G19" s="29" t="s">
        <v>21</v>
      </c>
      <c r="H19" s="30" t="s">
        <v>20</v>
      </c>
      <c r="I19" s="30" t="s">
        <v>20</v>
      </c>
      <c r="J19" s="29" t="s">
        <v>20</v>
      </c>
      <c r="K19" s="29" t="s">
        <v>20</v>
      </c>
    </row>
    <row r="20" spans="1:11" ht="15" x14ac:dyDescent="0.25">
      <c r="A20" s="66" t="s">
        <v>28</v>
      </c>
      <c r="B20" s="27" t="s">
        <v>23</v>
      </c>
      <c r="C20" s="29" t="s">
        <v>21</v>
      </c>
      <c r="D20" s="29" t="s">
        <v>21</v>
      </c>
      <c r="E20" s="58" t="s">
        <v>21</v>
      </c>
      <c r="F20" s="58" t="s">
        <v>21</v>
      </c>
      <c r="G20" s="29" t="s">
        <v>21</v>
      </c>
      <c r="H20" s="30" t="s">
        <v>20</v>
      </c>
      <c r="I20" s="30" t="s">
        <v>20</v>
      </c>
      <c r="J20" s="29" t="s">
        <v>21</v>
      </c>
      <c r="K20" s="29" t="s">
        <v>20</v>
      </c>
    </row>
    <row r="21" spans="1:11" ht="15" x14ac:dyDescent="0.25">
      <c r="A21" s="66" t="s">
        <v>29</v>
      </c>
      <c r="B21" s="27" t="s">
        <v>23</v>
      </c>
      <c r="C21" s="29" t="s">
        <v>21</v>
      </c>
      <c r="D21" s="29" t="s">
        <v>21</v>
      </c>
      <c r="E21" s="29" t="s">
        <v>21</v>
      </c>
      <c r="F21" s="29" t="s">
        <v>21</v>
      </c>
      <c r="G21" s="29" t="s">
        <v>21</v>
      </c>
      <c r="H21" s="30" t="s">
        <v>21</v>
      </c>
      <c r="I21" s="30" t="s">
        <v>21</v>
      </c>
      <c r="J21" s="29" t="s">
        <v>21</v>
      </c>
      <c r="K21" s="29" t="s">
        <v>21</v>
      </c>
    </row>
    <row r="22" spans="1:11" ht="15" x14ac:dyDescent="0.25">
      <c r="A22" s="66" t="s">
        <v>30</v>
      </c>
      <c r="B22" s="27" t="s">
        <v>23</v>
      </c>
      <c r="C22" s="29" t="s">
        <v>21</v>
      </c>
      <c r="D22" s="29" t="s">
        <v>21</v>
      </c>
      <c r="E22" s="29" t="s">
        <v>21</v>
      </c>
      <c r="F22" s="29" t="s">
        <v>21</v>
      </c>
      <c r="G22" s="29" t="s">
        <v>21</v>
      </c>
      <c r="H22" s="30" t="s">
        <v>21</v>
      </c>
      <c r="I22" s="30" t="s">
        <v>21</v>
      </c>
      <c r="J22" s="29" t="s">
        <v>21</v>
      </c>
      <c r="K22" s="29" t="s">
        <v>21</v>
      </c>
    </row>
    <row r="23" spans="1:11" ht="15" x14ac:dyDescent="0.25">
      <c r="A23" s="66" t="s">
        <v>31</v>
      </c>
      <c r="B23" s="27" t="s">
        <v>23</v>
      </c>
      <c r="C23" s="29" t="s">
        <v>21</v>
      </c>
      <c r="D23" s="58" t="s">
        <v>21</v>
      </c>
      <c r="E23" s="58" t="s">
        <v>21</v>
      </c>
      <c r="F23" s="58" t="s">
        <v>21</v>
      </c>
      <c r="G23" s="29" t="s">
        <v>21</v>
      </c>
      <c r="H23" s="30" t="s">
        <v>20</v>
      </c>
      <c r="I23" s="30" t="s">
        <v>20</v>
      </c>
      <c r="J23" s="29" t="s">
        <v>21</v>
      </c>
      <c r="K23" s="29" t="s">
        <v>20</v>
      </c>
    </row>
    <row r="24" spans="1:11" ht="15" x14ac:dyDescent="0.25">
      <c r="A24" s="66" t="s">
        <v>32</v>
      </c>
      <c r="B24" s="27" t="s">
        <v>23</v>
      </c>
      <c r="C24" s="29" t="s">
        <v>21</v>
      </c>
      <c r="D24" s="29" t="s">
        <v>21</v>
      </c>
      <c r="E24" s="29" t="s">
        <v>21</v>
      </c>
      <c r="F24" s="29" t="s">
        <v>21</v>
      </c>
      <c r="G24" s="29" t="s">
        <v>21</v>
      </c>
      <c r="H24" s="30" t="s">
        <v>20</v>
      </c>
      <c r="I24" s="30" t="s">
        <v>20</v>
      </c>
      <c r="J24" s="29" t="s">
        <v>20</v>
      </c>
      <c r="K24" s="29" t="s">
        <v>21</v>
      </c>
    </row>
    <row r="25" spans="1:11" ht="15" x14ac:dyDescent="0.25">
      <c r="A25" s="66" t="s">
        <v>33</v>
      </c>
      <c r="B25" s="27" t="s">
        <v>23</v>
      </c>
      <c r="C25" s="29" t="s">
        <v>21</v>
      </c>
      <c r="D25" s="29" t="s">
        <v>21</v>
      </c>
      <c r="E25" s="29" t="s">
        <v>21</v>
      </c>
      <c r="F25" s="29" t="s">
        <v>21</v>
      </c>
      <c r="G25" s="29" t="s">
        <v>21</v>
      </c>
      <c r="H25" s="30" t="s">
        <v>20</v>
      </c>
      <c r="I25" s="30" t="s">
        <v>20</v>
      </c>
      <c r="J25" s="29" t="s">
        <v>21</v>
      </c>
      <c r="K25" s="29" t="s">
        <v>20</v>
      </c>
    </row>
    <row r="26" spans="1:11" ht="15" x14ac:dyDescent="0.25">
      <c r="A26" s="66" t="s">
        <v>34</v>
      </c>
      <c r="B26" s="27" t="s">
        <v>19</v>
      </c>
      <c r="C26" s="29" t="s">
        <v>20</v>
      </c>
      <c r="D26" s="29" t="s">
        <v>21</v>
      </c>
      <c r="E26" s="29" t="s">
        <v>20</v>
      </c>
      <c r="F26" s="29" t="s">
        <v>20</v>
      </c>
      <c r="G26" s="29" t="s">
        <v>20</v>
      </c>
      <c r="H26" s="30" t="s">
        <v>20</v>
      </c>
      <c r="I26" s="30" t="s">
        <v>20</v>
      </c>
      <c r="J26" s="29" t="s">
        <v>20</v>
      </c>
      <c r="K26" s="29" t="s">
        <v>20</v>
      </c>
    </row>
    <row r="27" spans="1:11" ht="15" x14ac:dyDescent="0.25">
      <c r="A27" s="66" t="s">
        <v>35</v>
      </c>
      <c r="B27" s="27" t="s">
        <v>23</v>
      </c>
      <c r="C27" s="29" t="s">
        <v>21</v>
      </c>
      <c r="D27" s="29" t="s">
        <v>21</v>
      </c>
      <c r="E27" s="29" t="s">
        <v>21</v>
      </c>
      <c r="F27" s="29" t="s">
        <v>21</v>
      </c>
      <c r="G27" s="29" t="s">
        <v>21</v>
      </c>
      <c r="H27" s="30" t="s">
        <v>20</v>
      </c>
      <c r="I27" s="30" t="s">
        <v>20</v>
      </c>
      <c r="J27" s="29" t="s">
        <v>21</v>
      </c>
      <c r="K27" s="29" t="s">
        <v>20</v>
      </c>
    </row>
    <row r="28" spans="1:11" ht="15" x14ac:dyDescent="0.25">
      <c r="A28" s="66" t="s">
        <v>36</v>
      </c>
      <c r="B28" s="27" t="s">
        <v>19</v>
      </c>
      <c r="C28" s="29" t="s">
        <v>21</v>
      </c>
      <c r="D28" s="29" t="s">
        <v>21</v>
      </c>
      <c r="E28" s="29" t="s">
        <v>21</v>
      </c>
      <c r="F28" s="29" t="s">
        <v>21</v>
      </c>
      <c r="G28" s="29" t="s">
        <v>21</v>
      </c>
      <c r="H28" s="59" t="s">
        <v>21</v>
      </c>
      <c r="I28" s="59" t="s">
        <v>21</v>
      </c>
      <c r="J28" s="29" t="s">
        <v>21</v>
      </c>
      <c r="K28" s="29" t="s">
        <v>20</v>
      </c>
    </row>
    <row r="29" spans="1:11" ht="15" x14ac:dyDescent="0.25">
      <c r="A29" s="66" t="s">
        <v>37</v>
      </c>
      <c r="B29" s="27" t="s">
        <v>19</v>
      </c>
      <c r="C29" s="29" t="s">
        <v>20</v>
      </c>
      <c r="D29" s="29" t="s">
        <v>20</v>
      </c>
      <c r="E29" s="29" t="s">
        <v>20</v>
      </c>
      <c r="F29" s="29" t="s">
        <v>20</v>
      </c>
      <c r="G29" s="29" t="s">
        <v>20</v>
      </c>
      <c r="H29" s="30" t="s">
        <v>20</v>
      </c>
      <c r="I29" s="30" t="s">
        <v>20</v>
      </c>
      <c r="J29" s="29" t="s">
        <v>20</v>
      </c>
      <c r="K29" s="29" t="s">
        <v>21</v>
      </c>
    </row>
    <row r="30" spans="1:11" ht="15" x14ac:dyDescent="0.25">
      <c r="A30" s="66" t="s">
        <v>38</v>
      </c>
      <c r="B30" s="27" t="s">
        <v>23</v>
      </c>
      <c r="C30" s="29" t="s">
        <v>21</v>
      </c>
      <c r="D30" s="29" t="s">
        <v>21</v>
      </c>
      <c r="E30" s="29" t="s">
        <v>21</v>
      </c>
      <c r="F30" s="29" t="s">
        <v>21</v>
      </c>
      <c r="G30" s="29" t="s">
        <v>21</v>
      </c>
      <c r="H30" s="59" t="s">
        <v>21</v>
      </c>
      <c r="I30" s="59" t="s">
        <v>21</v>
      </c>
      <c r="J30" s="29" t="s">
        <v>21</v>
      </c>
      <c r="K30" s="29" t="s">
        <v>21</v>
      </c>
    </row>
    <row r="31" spans="1:11" ht="15" x14ac:dyDescent="0.25">
      <c r="A31" s="66" t="s">
        <v>39</v>
      </c>
      <c r="B31" s="27" t="s">
        <v>23</v>
      </c>
      <c r="C31" s="29" t="s">
        <v>20</v>
      </c>
      <c r="D31" s="29" t="s">
        <v>21</v>
      </c>
      <c r="E31" s="29" t="s">
        <v>20</v>
      </c>
      <c r="F31" s="29" t="s">
        <v>20</v>
      </c>
      <c r="G31" s="29" t="s">
        <v>20</v>
      </c>
      <c r="H31" s="30" t="s">
        <v>20</v>
      </c>
      <c r="I31" s="30" t="s">
        <v>20</v>
      </c>
      <c r="J31" s="29" t="s">
        <v>20</v>
      </c>
      <c r="K31" s="29" t="s">
        <v>21</v>
      </c>
    </row>
    <row r="32" spans="1:11" ht="15" x14ac:dyDescent="0.25">
      <c r="A32" s="66" t="s">
        <v>40</v>
      </c>
      <c r="B32" s="27" t="s">
        <v>23</v>
      </c>
      <c r="C32" s="29" t="s">
        <v>21</v>
      </c>
      <c r="D32" s="58" t="s">
        <v>21</v>
      </c>
      <c r="E32" s="58" t="s">
        <v>21</v>
      </c>
      <c r="F32" s="58" t="s">
        <v>21</v>
      </c>
      <c r="G32" s="29" t="s">
        <v>21</v>
      </c>
      <c r="H32" s="30" t="s">
        <v>20</v>
      </c>
      <c r="I32" s="30" t="s">
        <v>20</v>
      </c>
      <c r="J32" s="29" t="s">
        <v>21</v>
      </c>
      <c r="K32" s="29" t="s">
        <v>20</v>
      </c>
    </row>
    <row r="33" spans="1:11" ht="15" x14ac:dyDescent="0.25">
      <c r="A33" s="66" t="s">
        <v>41</v>
      </c>
      <c r="B33" s="27" t="s">
        <v>19</v>
      </c>
      <c r="C33" s="29" t="s">
        <v>21</v>
      </c>
      <c r="D33" s="29" t="s">
        <v>20</v>
      </c>
      <c r="E33" s="29" t="s">
        <v>20</v>
      </c>
      <c r="F33" s="29" t="s">
        <v>20</v>
      </c>
      <c r="G33" s="29" t="s">
        <v>20</v>
      </c>
      <c r="H33" s="30" t="s">
        <v>20</v>
      </c>
      <c r="I33" s="30" t="s">
        <v>20</v>
      </c>
      <c r="J33" s="29" t="s">
        <v>20</v>
      </c>
      <c r="K33" s="29" t="s">
        <v>20</v>
      </c>
    </row>
    <row r="34" spans="1:11" ht="15" x14ac:dyDescent="0.25">
      <c r="A34" s="66" t="s">
        <v>42</v>
      </c>
      <c r="B34" s="27" t="s">
        <v>23</v>
      </c>
      <c r="C34" s="29" t="s">
        <v>21</v>
      </c>
      <c r="D34" s="29" t="s">
        <v>21</v>
      </c>
      <c r="E34" s="29" t="s">
        <v>21</v>
      </c>
      <c r="F34" s="29" t="s">
        <v>21</v>
      </c>
      <c r="G34" s="29" t="s">
        <v>21</v>
      </c>
      <c r="H34" s="30" t="s">
        <v>21</v>
      </c>
      <c r="I34" s="30" t="s">
        <v>21</v>
      </c>
      <c r="J34" s="29" t="s">
        <v>21</v>
      </c>
      <c r="K34" s="29" t="s">
        <v>21</v>
      </c>
    </row>
    <row r="35" spans="1:11" ht="15" x14ac:dyDescent="0.25">
      <c r="A35" s="66" t="s">
        <v>43</v>
      </c>
      <c r="B35" s="27" t="s">
        <v>23</v>
      </c>
      <c r="C35" s="29" t="s">
        <v>20</v>
      </c>
      <c r="D35" s="29" t="s">
        <v>21</v>
      </c>
      <c r="E35" s="29" t="s">
        <v>20</v>
      </c>
      <c r="F35" s="29" t="s">
        <v>20</v>
      </c>
      <c r="G35" s="29" t="s">
        <v>21</v>
      </c>
      <c r="H35" s="30" t="s">
        <v>20</v>
      </c>
      <c r="I35" s="30" t="s">
        <v>20</v>
      </c>
      <c r="J35" s="29" t="s">
        <v>20</v>
      </c>
      <c r="K35" s="29" t="s">
        <v>21</v>
      </c>
    </row>
    <row r="36" spans="1:11" ht="15" x14ac:dyDescent="0.25">
      <c r="A36" s="66" t="s">
        <v>44</v>
      </c>
      <c r="B36" s="66" t="s">
        <v>19</v>
      </c>
      <c r="C36" s="29" t="s">
        <v>21</v>
      </c>
      <c r="D36" s="58" t="s">
        <v>21</v>
      </c>
      <c r="E36" s="58" t="s">
        <v>21</v>
      </c>
      <c r="F36" s="58" t="s">
        <v>21</v>
      </c>
      <c r="G36" s="29" t="s">
        <v>21</v>
      </c>
      <c r="H36" s="30" t="s">
        <v>20</v>
      </c>
      <c r="I36" s="30" t="s">
        <v>20</v>
      </c>
      <c r="J36" s="29" t="s">
        <v>21</v>
      </c>
      <c r="K36" s="29" t="s">
        <v>20</v>
      </c>
    </row>
    <row r="37" spans="1:11" ht="15" x14ac:dyDescent="0.25">
      <c r="A37" s="66" t="s">
        <v>45</v>
      </c>
      <c r="B37" s="27" t="s">
        <v>23</v>
      </c>
      <c r="C37" s="29" t="s">
        <v>20</v>
      </c>
      <c r="D37" s="29" t="s">
        <v>20</v>
      </c>
      <c r="E37" s="29" t="s">
        <v>21</v>
      </c>
      <c r="F37" s="29" t="s">
        <v>20</v>
      </c>
      <c r="G37" s="29" t="s">
        <v>21</v>
      </c>
      <c r="H37" s="30" t="s">
        <v>20</v>
      </c>
      <c r="I37" s="30" t="s">
        <v>20</v>
      </c>
      <c r="J37" s="29" t="s">
        <v>20</v>
      </c>
      <c r="K37" s="29" t="s">
        <v>21</v>
      </c>
    </row>
    <row r="38" spans="1:11" ht="15" x14ac:dyDescent="0.25">
      <c r="A38" s="66" t="s">
        <v>46</v>
      </c>
      <c r="B38" s="27" t="s">
        <v>23</v>
      </c>
      <c r="C38" s="29" t="s">
        <v>20</v>
      </c>
      <c r="D38" s="29" t="s">
        <v>20</v>
      </c>
      <c r="E38" s="29" t="s">
        <v>20</v>
      </c>
      <c r="F38" s="29" t="s">
        <v>20</v>
      </c>
      <c r="G38" s="29" t="s">
        <v>20</v>
      </c>
      <c r="H38" s="30" t="s">
        <v>20</v>
      </c>
      <c r="I38" s="30" t="s">
        <v>21</v>
      </c>
      <c r="J38" s="29" t="s">
        <v>20</v>
      </c>
      <c r="K38" s="29" t="s">
        <v>21</v>
      </c>
    </row>
    <row r="39" spans="1:11" ht="15" x14ac:dyDescent="0.25">
      <c r="A39" s="66" t="s">
        <v>47</v>
      </c>
      <c r="B39" s="27" t="s">
        <v>23</v>
      </c>
      <c r="C39" s="29" t="s">
        <v>21</v>
      </c>
      <c r="D39" s="29" t="s">
        <v>20</v>
      </c>
      <c r="E39" s="29" t="s">
        <v>20</v>
      </c>
      <c r="F39" s="29" t="s">
        <v>20</v>
      </c>
      <c r="G39" s="29" t="s">
        <v>20</v>
      </c>
      <c r="H39" s="30" t="s">
        <v>20</v>
      </c>
      <c r="I39" s="30" t="s">
        <v>20</v>
      </c>
      <c r="J39" s="29" t="s">
        <v>20</v>
      </c>
      <c r="K39" s="29" t="s">
        <v>21</v>
      </c>
    </row>
    <row r="40" spans="1:11" ht="15" x14ac:dyDescent="0.25">
      <c r="A40" s="66" t="s">
        <v>48</v>
      </c>
      <c r="B40" s="27" t="s">
        <v>23</v>
      </c>
      <c r="C40" s="29" t="s">
        <v>20</v>
      </c>
      <c r="D40" s="29" t="s">
        <v>20</v>
      </c>
      <c r="E40" s="29" t="s">
        <v>20</v>
      </c>
      <c r="F40" s="58" t="s">
        <v>21</v>
      </c>
      <c r="G40" s="29" t="s">
        <v>20</v>
      </c>
      <c r="H40" s="30" t="s">
        <v>20</v>
      </c>
      <c r="I40" s="30" t="s">
        <v>20</v>
      </c>
      <c r="J40" s="59" t="s">
        <v>21</v>
      </c>
      <c r="K40" s="29" t="s">
        <v>21</v>
      </c>
    </row>
    <row r="41" spans="1:11" ht="15" x14ac:dyDescent="0.25">
      <c r="A41" s="66" t="s">
        <v>49</v>
      </c>
      <c r="B41" s="27" t="s">
        <v>23</v>
      </c>
      <c r="C41" s="29" t="s">
        <v>21</v>
      </c>
      <c r="D41" s="58" t="s">
        <v>21</v>
      </c>
      <c r="E41" s="58" t="s">
        <v>21</v>
      </c>
      <c r="F41" s="58" t="s">
        <v>21</v>
      </c>
      <c r="G41" s="29" t="s">
        <v>21</v>
      </c>
      <c r="H41" s="30" t="s">
        <v>20</v>
      </c>
      <c r="I41" s="30" t="s">
        <v>20</v>
      </c>
      <c r="J41" s="29" t="s">
        <v>21</v>
      </c>
      <c r="K41" s="29" t="s">
        <v>21</v>
      </c>
    </row>
    <row r="42" spans="1:11" ht="15" x14ac:dyDescent="0.25">
      <c r="A42" s="66" t="s">
        <v>50</v>
      </c>
      <c r="B42" s="27" t="s">
        <v>23</v>
      </c>
      <c r="C42" s="29" t="s">
        <v>21</v>
      </c>
      <c r="D42" s="29" t="s">
        <v>21</v>
      </c>
      <c r="E42" s="29" t="s">
        <v>21</v>
      </c>
      <c r="F42" s="29" t="s">
        <v>20</v>
      </c>
      <c r="G42" s="29" t="s">
        <v>21</v>
      </c>
      <c r="H42" s="30" t="s">
        <v>21</v>
      </c>
      <c r="I42" s="30" t="s">
        <v>20</v>
      </c>
      <c r="J42" s="29" t="s">
        <v>21</v>
      </c>
      <c r="K42" s="29" t="s">
        <v>21</v>
      </c>
    </row>
    <row r="43" spans="1:11" ht="15" x14ac:dyDescent="0.25">
      <c r="A43" s="66" t="s">
        <v>51</v>
      </c>
      <c r="B43" s="27" t="s">
        <v>19</v>
      </c>
      <c r="C43" s="29" t="s">
        <v>20</v>
      </c>
      <c r="D43" s="29" t="s">
        <v>20</v>
      </c>
      <c r="E43" s="29" t="s">
        <v>20</v>
      </c>
      <c r="F43" s="29" t="s">
        <v>20</v>
      </c>
      <c r="G43" s="29" t="s">
        <v>20</v>
      </c>
      <c r="H43" s="30" t="s">
        <v>20</v>
      </c>
      <c r="I43" s="30" t="s">
        <v>20</v>
      </c>
      <c r="J43" s="29" t="s">
        <v>20</v>
      </c>
      <c r="K43" s="29" t="s">
        <v>21</v>
      </c>
    </row>
    <row r="44" spans="1:11" ht="15" x14ac:dyDescent="0.25">
      <c r="A44" s="66" t="s">
        <v>52</v>
      </c>
      <c r="B44" s="27" t="s">
        <v>23</v>
      </c>
      <c r="C44" s="29" t="s">
        <v>20</v>
      </c>
      <c r="D44" s="29" t="s">
        <v>20</v>
      </c>
      <c r="E44" s="29" t="s">
        <v>20</v>
      </c>
      <c r="F44" s="29" t="s">
        <v>20</v>
      </c>
      <c r="G44" s="29" t="s">
        <v>20</v>
      </c>
      <c r="H44" s="30" t="s">
        <v>20</v>
      </c>
      <c r="I44" s="30" t="s">
        <v>20</v>
      </c>
      <c r="J44" s="29" t="s">
        <v>20</v>
      </c>
      <c r="K44" s="29" t="s">
        <v>21</v>
      </c>
    </row>
    <row r="45" spans="1:11" ht="15" x14ac:dyDescent="0.25">
      <c r="A45" s="66" t="s">
        <v>53</v>
      </c>
      <c r="B45" s="27" t="s">
        <v>23</v>
      </c>
      <c r="C45" s="29" t="s">
        <v>21</v>
      </c>
      <c r="D45" s="29" t="s">
        <v>21</v>
      </c>
      <c r="E45" s="29" t="s">
        <v>21</v>
      </c>
      <c r="F45" s="29" t="s">
        <v>21</v>
      </c>
      <c r="G45" s="29" t="s">
        <v>21</v>
      </c>
      <c r="H45" s="30" t="s">
        <v>21</v>
      </c>
      <c r="I45" s="30" t="s">
        <v>21</v>
      </c>
      <c r="J45" s="29" t="s">
        <v>21</v>
      </c>
      <c r="K45" s="29" t="s">
        <v>21</v>
      </c>
    </row>
    <row r="46" spans="1:11" ht="15" x14ac:dyDescent="0.25">
      <c r="A46" s="66" t="s">
        <v>54</v>
      </c>
      <c r="B46" s="27" t="s">
        <v>23</v>
      </c>
      <c r="C46" s="29" t="s">
        <v>20</v>
      </c>
      <c r="D46" s="29" t="s">
        <v>20</v>
      </c>
      <c r="E46" s="29" t="s">
        <v>20</v>
      </c>
      <c r="F46" s="29" t="s">
        <v>20</v>
      </c>
      <c r="G46" s="29" t="s">
        <v>20</v>
      </c>
      <c r="H46" s="30" t="s">
        <v>20</v>
      </c>
      <c r="I46" s="30" t="s">
        <v>20</v>
      </c>
      <c r="J46" s="29" t="s">
        <v>20</v>
      </c>
      <c r="K46" s="29" t="s">
        <v>21</v>
      </c>
    </row>
    <row r="47" spans="1:11" ht="15" x14ac:dyDescent="0.25">
      <c r="A47" s="66" t="s">
        <v>55</v>
      </c>
      <c r="B47" s="27" t="s">
        <v>23</v>
      </c>
      <c r="C47" s="29" t="s">
        <v>21</v>
      </c>
      <c r="D47" s="29" t="s">
        <v>20</v>
      </c>
      <c r="E47" s="29" t="s">
        <v>21</v>
      </c>
      <c r="F47" s="29" t="s">
        <v>20</v>
      </c>
      <c r="G47" s="29" t="s">
        <v>21</v>
      </c>
      <c r="H47" s="30" t="s">
        <v>20</v>
      </c>
      <c r="I47" s="30" t="s">
        <v>20</v>
      </c>
      <c r="J47" s="29" t="s">
        <v>20</v>
      </c>
      <c r="K47" s="29" t="s">
        <v>21</v>
      </c>
    </row>
    <row r="48" spans="1:11" ht="15" x14ac:dyDescent="0.25">
      <c r="A48" s="66" t="s">
        <v>56</v>
      </c>
      <c r="B48" s="27" t="s">
        <v>23</v>
      </c>
      <c r="C48" s="29" t="s">
        <v>20</v>
      </c>
      <c r="D48" s="29" t="s">
        <v>20</v>
      </c>
      <c r="E48" s="29" t="s">
        <v>20</v>
      </c>
      <c r="F48" s="29" t="s">
        <v>20</v>
      </c>
      <c r="G48" s="29" t="s">
        <v>20</v>
      </c>
      <c r="H48" s="30" t="s">
        <v>20</v>
      </c>
      <c r="I48" s="30" t="s">
        <v>20</v>
      </c>
      <c r="J48" s="29" t="s">
        <v>20</v>
      </c>
      <c r="K48" s="29" t="s">
        <v>21</v>
      </c>
    </row>
    <row r="49" spans="1:11" ht="15" x14ac:dyDescent="0.25">
      <c r="A49" s="66" t="s">
        <v>57</v>
      </c>
      <c r="B49" s="27" t="s">
        <v>23</v>
      </c>
      <c r="C49" s="29" t="s">
        <v>21</v>
      </c>
      <c r="D49" s="29" t="s">
        <v>21</v>
      </c>
      <c r="E49" s="29" t="s">
        <v>21</v>
      </c>
      <c r="F49" s="29" t="s">
        <v>21</v>
      </c>
      <c r="G49" s="29" t="s">
        <v>21</v>
      </c>
      <c r="H49" s="30" t="s">
        <v>20</v>
      </c>
      <c r="I49" s="30" t="s">
        <v>20</v>
      </c>
      <c r="J49" s="29" t="s">
        <v>20</v>
      </c>
      <c r="K49" s="29" t="s">
        <v>21</v>
      </c>
    </row>
    <row r="50" spans="1:11" ht="15" x14ac:dyDescent="0.25">
      <c r="A50" s="66" t="s">
        <v>58</v>
      </c>
      <c r="B50" s="27" t="s">
        <v>23</v>
      </c>
      <c r="C50" s="29" t="s">
        <v>21</v>
      </c>
      <c r="D50" s="29" t="s">
        <v>20</v>
      </c>
      <c r="E50" s="29" t="s">
        <v>20</v>
      </c>
      <c r="F50" s="29" t="s">
        <v>20</v>
      </c>
      <c r="G50" s="29" t="s">
        <v>21</v>
      </c>
      <c r="H50" s="30" t="s">
        <v>20</v>
      </c>
      <c r="I50" s="30" t="s">
        <v>21</v>
      </c>
      <c r="J50" s="29" t="s">
        <v>21</v>
      </c>
      <c r="K50" s="29" t="s">
        <v>21</v>
      </c>
    </row>
    <row r="51" spans="1:11" ht="15" x14ac:dyDescent="0.25">
      <c r="A51" s="66" t="s">
        <v>59</v>
      </c>
      <c r="B51" s="27" t="s">
        <v>23</v>
      </c>
      <c r="C51" s="29" t="s">
        <v>21</v>
      </c>
      <c r="D51" s="29" t="s">
        <v>20</v>
      </c>
      <c r="E51" s="29" t="s">
        <v>20</v>
      </c>
      <c r="F51" s="29" t="s">
        <v>20</v>
      </c>
      <c r="G51" s="29" t="s">
        <v>20</v>
      </c>
      <c r="H51" s="30" t="s">
        <v>20</v>
      </c>
      <c r="I51" s="30" t="s">
        <v>20</v>
      </c>
      <c r="J51" s="29" t="s">
        <v>20</v>
      </c>
      <c r="K51" s="29" t="s">
        <v>21</v>
      </c>
    </row>
    <row r="52" spans="1:11" ht="15" x14ac:dyDescent="0.25">
      <c r="A52" s="66" t="s">
        <v>60</v>
      </c>
      <c r="B52" s="27" t="s">
        <v>23</v>
      </c>
      <c r="C52" s="29" t="s">
        <v>20</v>
      </c>
      <c r="D52" s="29" t="s">
        <v>20</v>
      </c>
      <c r="E52" s="29" t="s">
        <v>20</v>
      </c>
      <c r="F52" s="29" t="s">
        <v>20</v>
      </c>
      <c r="G52" s="29" t="s">
        <v>20</v>
      </c>
      <c r="H52" s="30" t="s">
        <v>20</v>
      </c>
      <c r="I52" s="30" t="s">
        <v>20</v>
      </c>
      <c r="J52" s="29" t="s">
        <v>20</v>
      </c>
      <c r="K52" s="29" t="s">
        <v>21</v>
      </c>
    </row>
    <row r="53" spans="1:11" ht="15" x14ac:dyDescent="0.25">
      <c r="A53" s="66" t="s">
        <v>61</v>
      </c>
      <c r="B53" s="27" t="s">
        <v>19</v>
      </c>
      <c r="C53" s="29" t="s">
        <v>21</v>
      </c>
      <c r="D53" s="29" t="s">
        <v>21</v>
      </c>
      <c r="E53" s="29" t="s">
        <v>21</v>
      </c>
      <c r="F53" s="29" t="s">
        <v>21</v>
      </c>
      <c r="G53" s="29" t="s">
        <v>21</v>
      </c>
      <c r="H53" s="30" t="s">
        <v>21</v>
      </c>
      <c r="I53" s="30" t="s">
        <v>21</v>
      </c>
      <c r="J53" s="29" t="s">
        <v>21</v>
      </c>
      <c r="K53" s="29" t="s">
        <v>21</v>
      </c>
    </row>
    <row r="54" spans="1:11" ht="15" x14ac:dyDescent="0.25">
      <c r="A54" s="66" t="s">
        <v>62</v>
      </c>
      <c r="B54" s="27" t="s">
        <v>19</v>
      </c>
      <c r="C54" s="29" t="s">
        <v>20</v>
      </c>
      <c r="D54" s="29" t="s">
        <v>20</v>
      </c>
      <c r="E54" s="29" t="s">
        <v>20</v>
      </c>
      <c r="F54" s="29" t="s">
        <v>20</v>
      </c>
      <c r="G54" s="29" t="s">
        <v>21</v>
      </c>
      <c r="H54" s="30" t="s">
        <v>20</v>
      </c>
      <c r="I54" s="30" t="s">
        <v>20</v>
      </c>
      <c r="J54" s="29" t="s">
        <v>20</v>
      </c>
      <c r="K54" s="29" t="s">
        <v>20</v>
      </c>
    </row>
    <row r="55" spans="1:11" ht="15" x14ac:dyDescent="0.25">
      <c r="A55" s="66" t="s">
        <v>63</v>
      </c>
      <c r="B55" s="27" t="s">
        <v>23</v>
      </c>
      <c r="C55" s="29" t="s">
        <v>21</v>
      </c>
      <c r="D55" s="58" t="s">
        <v>21</v>
      </c>
      <c r="E55" s="58" t="s">
        <v>21</v>
      </c>
      <c r="F55" s="58" t="s">
        <v>21</v>
      </c>
      <c r="G55" s="29" t="s">
        <v>21</v>
      </c>
      <c r="H55" s="30" t="s">
        <v>20</v>
      </c>
      <c r="I55" s="30" t="s">
        <v>20</v>
      </c>
      <c r="J55" s="29" t="s">
        <v>21</v>
      </c>
      <c r="K55" s="29" t="s">
        <v>20</v>
      </c>
    </row>
    <row r="56" spans="1:11" ht="15" x14ac:dyDescent="0.25">
      <c r="A56" s="66" t="s">
        <v>64</v>
      </c>
      <c r="B56" s="27" t="s">
        <v>23</v>
      </c>
      <c r="C56" s="29" t="s">
        <v>20</v>
      </c>
      <c r="D56" s="29" t="s">
        <v>20</v>
      </c>
      <c r="E56" s="29" t="s">
        <v>20</v>
      </c>
      <c r="F56" s="29" t="s">
        <v>20</v>
      </c>
      <c r="G56" s="29" t="s">
        <v>21</v>
      </c>
      <c r="H56" s="30" t="s">
        <v>20</v>
      </c>
      <c r="I56" s="30" t="s">
        <v>20</v>
      </c>
      <c r="J56" s="29" t="s">
        <v>20</v>
      </c>
      <c r="K56" s="29" t="s">
        <v>21</v>
      </c>
    </row>
    <row r="57" spans="1:11" ht="15" x14ac:dyDescent="0.25">
      <c r="A57" s="66" t="s">
        <v>65</v>
      </c>
      <c r="B57" s="27" t="s">
        <v>19</v>
      </c>
      <c r="C57" s="29" t="s">
        <v>20</v>
      </c>
      <c r="D57" s="29" t="s">
        <v>20</v>
      </c>
      <c r="E57" s="29" t="s">
        <v>21</v>
      </c>
      <c r="F57" s="29" t="s">
        <v>21</v>
      </c>
      <c r="G57" s="59" t="s">
        <v>21</v>
      </c>
      <c r="H57" s="30" t="s">
        <v>20</v>
      </c>
      <c r="I57" s="30" t="s">
        <v>20</v>
      </c>
      <c r="J57" s="29" t="s">
        <v>21</v>
      </c>
      <c r="K57" s="29" t="s">
        <v>20</v>
      </c>
    </row>
    <row r="58" spans="1:11" ht="15" x14ac:dyDescent="0.25">
      <c r="A58" s="66" t="s">
        <v>66</v>
      </c>
      <c r="B58" s="27" t="s">
        <v>23</v>
      </c>
      <c r="C58" s="29" t="s">
        <v>21</v>
      </c>
      <c r="D58" s="58" t="s">
        <v>21</v>
      </c>
      <c r="E58" s="58" t="s">
        <v>21</v>
      </c>
      <c r="F58" s="58" t="s">
        <v>21</v>
      </c>
      <c r="G58" s="29" t="s">
        <v>21</v>
      </c>
      <c r="H58" s="30" t="s">
        <v>20</v>
      </c>
      <c r="I58" s="30" t="s">
        <v>20</v>
      </c>
      <c r="J58" s="29" t="s">
        <v>21</v>
      </c>
      <c r="K58" s="29" t="s">
        <v>20</v>
      </c>
    </row>
    <row r="59" spans="1:11" ht="15" x14ac:dyDescent="0.25">
      <c r="A59" s="66" t="s">
        <v>67</v>
      </c>
      <c r="B59" s="27" t="s">
        <v>23</v>
      </c>
      <c r="C59" s="29" t="s">
        <v>21</v>
      </c>
      <c r="D59" s="58" t="s">
        <v>21</v>
      </c>
      <c r="E59" s="29" t="s">
        <v>21</v>
      </c>
      <c r="F59" s="29" t="s">
        <v>21</v>
      </c>
      <c r="G59" s="29" t="s">
        <v>21</v>
      </c>
      <c r="H59" s="30" t="s">
        <v>20</v>
      </c>
      <c r="I59" s="30" t="s">
        <v>20</v>
      </c>
      <c r="J59" s="29" t="s">
        <v>21</v>
      </c>
      <c r="K59" s="29" t="s">
        <v>21</v>
      </c>
    </row>
    <row r="60" spans="1:11" ht="15" x14ac:dyDescent="0.25">
      <c r="A60" s="66" t="s">
        <v>68</v>
      </c>
      <c r="B60" s="27" t="s">
        <v>23</v>
      </c>
      <c r="C60" s="29" t="s">
        <v>20</v>
      </c>
      <c r="D60" s="29" t="s">
        <v>20</v>
      </c>
      <c r="E60" s="29" t="s">
        <v>21</v>
      </c>
      <c r="F60" s="29" t="s">
        <v>21</v>
      </c>
      <c r="G60" s="29" t="s">
        <v>21</v>
      </c>
      <c r="H60" s="30" t="s">
        <v>20</v>
      </c>
      <c r="I60" s="30" t="s">
        <v>20</v>
      </c>
      <c r="J60" s="29" t="s">
        <v>20</v>
      </c>
      <c r="K60" s="29" t="s">
        <v>21</v>
      </c>
    </row>
    <row r="61" spans="1:11" ht="15" x14ac:dyDescent="0.25">
      <c r="A61" s="66" t="s">
        <v>69</v>
      </c>
      <c r="B61" s="27" t="s">
        <v>23</v>
      </c>
      <c r="C61" s="29" t="s">
        <v>20</v>
      </c>
      <c r="D61" s="29" t="s">
        <v>20</v>
      </c>
      <c r="E61" s="29" t="s">
        <v>21</v>
      </c>
      <c r="F61" s="29" t="s">
        <v>20</v>
      </c>
      <c r="G61" s="29" t="s">
        <v>20</v>
      </c>
      <c r="H61" s="30" t="s">
        <v>21</v>
      </c>
      <c r="I61" s="30" t="s">
        <v>20</v>
      </c>
      <c r="J61" s="29" t="s">
        <v>20</v>
      </c>
      <c r="K61" s="29" t="s">
        <v>21</v>
      </c>
    </row>
    <row r="62" spans="1:11" ht="15" x14ac:dyDescent="0.25">
      <c r="A62" s="66" t="s">
        <v>70</v>
      </c>
      <c r="B62" s="27" t="s">
        <v>23</v>
      </c>
      <c r="C62" s="29" t="s">
        <v>21</v>
      </c>
      <c r="D62" s="58" t="s">
        <v>21</v>
      </c>
      <c r="E62" s="58" t="s">
        <v>21</v>
      </c>
      <c r="F62" s="58" t="s">
        <v>21</v>
      </c>
      <c r="G62" s="29" t="s">
        <v>21</v>
      </c>
      <c r="H62" s="30" t="s">
        <v>20</v>
      </c>
      <c r="I62" s="30" t="s">
        <v>20</v>
      </c>
      <c r="J62" s="29" t="s">
        <v>21</v>
      </c>
      <c r="K62" s="29" t="s">
        <v>20</v>
      </c>
    </row>
    <row r="63" spans="1:11" ht="15" x14ac:dyDescent="0.25">
      <c r="A63" s="66" t="s">
        <v>71</v>
      </c>
      <c r="B63" s="27" t="s">
        <v>23</v>
      </c>
      <c r="C63" s="29" t="s">
        <v>21</v>
      </c>
      <c r="D63" s="29" t="s">
        <v>21</v>
      </c>
      <c r="E63" s="29" t="s">
        <v>21</v>
      </c>
      <c r="F63" s="29" t="s">
        <v>20</v>
      </c>
      <c r="G63" s="29" t="s">
        <v>21</v>
      </c>
      <c r="H63" s="30" t="s">
        <v>21</v>
      </c>
      <c r="I63" s="30" t="s">
        <v>20</v>
      </c>
      <c r="J63" s="29" t="s">
        <v>21</v>
      </c>
      <c r="K63" s="29" t="s">
        <v>21</v>
      </c>
    </row>
    <row r="64" spans="1:11" ht="15" x14ac:dyDescent="0.25">
      <c r="A64" s="66" t="s">
        <v>72</v>
      </c>
      <c r="B64" s="27" t="s">
        <v>19</v>
      </c>
      <c r="C64" s="29" t="s">
        <v>20</v>
      </c>
      <c r="D64" s="29" t="s">
        <v>20</v>
      </c>
      <c r="E64" s="29" t="s">
        <v>20</v>
      </c>
      <c r="F64" s="29" t="s">
        <v>20</v>
      </c>
      <c r="G64" s="29" t="s">
        <v>20</v>
      </c>
      <c r="H64" s="30" t="s">
        <v>20</v>
      </c>
      <c r="I64" s="30" t="s">
        <v>20</v>
      </c>
      <c r="J64" s="29" t="s">
        <v>20</v>
      </c>
      <c r="K64" s="29" t="s">
        <v>21</v>
      </c>
    </row>
    <row r="65" spans="1:11" ht="15" x14ac:dyDescent="0.25">
      <c r="A65" s="66" t="s">
        <v>73</v>
      </c>
      <c r="B65" s="27" t="s">
        <v>23</v>
      </c>
      <c r="C65" s="29" t="s">
        <v>21</v>
      </c>
      <c r="D65" s="29" t="s">
        <v>21</v>
      </c>
      <c r="E65" s="29" t="s">
        <v>20</v>
      </c>
      <c r="F65" s="29" t="s">
        <v>20</v>
      </c>
      <c r="G65" s="29" t="s">
        <v>21</v>
      </c>
      <c r="H65" s="30" t="s">
        <v>20</v>
      </c>
      <c r="I65" s="30" t="s">
        <v>20</v>
      </c>
      <c r="J65" s="29" t="s">
        <v>20</v>
      </c>
      <c r="K65" s="29" t="s">
        <v>21</v>
      </c>
    </row>
    <row r="66" spans="1:11" ht="15" x14ac:dyDescent="0.25">
      <c r="A66" s="66" t="s">
        <v>74</v>
      </c>
      <c r="B66" s="27" t="s">
        <v>23</v>
      </c>
      <c r="C66" s="29" t="s">
        <v>21</v>
      </c>
      <c r="D66" s="29" t="s">
        <v>21</v>
      </c>
      <c r="E66" s="29" t="s">
        <v>21</v>
      </c>
      <c r="F66" s="29" t="s">
        <v>21</v>
      </c>
      <c r="G66" s="29" t="s">
        <v>21</v>
      </c>
      <c r="H66" s="30" t="s">
        <v>21</v>
      </c>
      <c r="I66" s="30" t="s">
        <v>21</v>
      </c>
      <c r="J66" s="29" t="s">
        <v>21</v>
      </c>
      <c r="K66" s="29" t="s">
        <v>21</v>
      </c>
    </row>
    <row r="67" spans="1:11" ht="15" x14ac:dyDescent="0.25">
      <c r="A67" s="66" t="s">
        <v>75</v>
      </c>
      <c r="B67" s="27" t="s">
        <v>23</v>
      </c>
      <c r="C67" s="29" t="s">
        <v>20</v>
      </c>
      <c r="D67" s="29" t="s">
        <v>20</v>
      </c>
      <c r="E67" s="29" t="s">
        <v>20</v>
      </c>
      <c r="F67" s="29" t="s">
        <v>20</v>
      </c>
      <c r="G67" s="29" t="s">
        <v>20</v>
      </c>
      <c r="H67" s="30" t="s">
        <v>20</v>
      </c>
      <c r="I67" s="30" t="s">
        <v>20</v>
      </c>
      <c r="J67" s="29" t="s">
        <v>20</v>
      </c>
      <c r="K67" s="29" t="s">
        <v>21</v>
      </c>
    </row>
    <row r="68" spans="1:11" ht="15" x14ac:dyDescent="0.25">
      <c r="A68" s="66" t="s">
        <v>76</v>
      </c>
      <c r="B68" s="27" t="s">
        <v>23</v>
      </c>
      <c r="C68" s="29" t="s">
        <v>20</v>
      </c>
      <c r="D68" s="29" t="s">
        <v>20</v>
      </c>
      <c r="E68" s="29" t="s">
        <v>20</v>
      </c>
      <c r="F68" s="29" t="s">
        <v>20</v>
      </c>
      <c r="G68" s="29" t="s">
        <v>20</v>
      </c>
      <c r="H68" s="30" t="s">
        <v>20</v>
      </c>
      <c r="I68" s="30" t="s">
        <v>20</v>
      </c>
      <c r="J68" s="29" t="s">
        <v>21</v>
      </c>
      <c r="K68" s="29" t="s">
        <v>21</v>
      </c>
    </row>
    <row r="69" spans="1:11" ht="15" x14ac:dyDescent="0.25">
      <c r="A69" s="66" t="s">
        <v>77</v>
      </c>
      <c r="B69" s="27" t="s">
        <v>19</v>
      </c>
      <c r="C69" s="29" t="s">
        <v>20</v>
      </c>
      <c r="D69" s="29" t="s">
        <v>21</v>
      </c>
      <c r="E69" s="29" t="s">
        <v>20</v>
      </c>
      <c r="F69" s="29" t="s">
        <v>21</v>
      </c>
      <c r="G69" s="29" t="s">
        <v>21</v>
      </c>
      <c r="H69" s="30" t="s">
        <v>20</v>
      </c>
      <c r="I69" s="30" t="s">
        <v>20</v>
      </c>
      <c r="J69" s="29" t="s">
        <v>21</v>
      </c>
      <c r="K69" s="29" t="s">
        <v>21</v>
      </c>
    </row>
    <row r="70" spans="1:11" ht="15" x14ac:dyDescent="0.25">
      <c r="A70" s="66" t="s">
        <v>78</v>
      </c>
      <c r="B70" s="27" t="s">
        <v>23</v>
      </c>
      <c r="C70" s="29" t="s">
        <v>20</v>
      </c>
      <c r="D70" s="29" t="s">
        <v>20</v>
      </c>
      <c r="E70" s="29" t="s">
        <v>20</v>
      </c>
      <c r="F70" s="29" t="s">
        <v>20</v>
      </c>
      <c r="G70" s="29" t="s">
        <v>20</v>
      </c>
      <c r="H70" s="30" t="s">
        <v>20</v>
      </c>
      <c r="I70" s="30" t="s">
        <v>20</v>
      </c>
      <c r="J70" s="29" t="s">
        <v>20</v>
      </c>
      <c r="K70" s="29" t="s">
        <v>21</v>
      </c>
    </row>
    <row r="71" spans="1:11" ht="15" x14ac:dyDescent="0.25">
      <c r="A71" s="66" t="s">
        <v>79</v>
      </c>
      <c r="B71" s="27" t="s">
        <v>23</v>
      </c>
      <c r="C71" s="29" t="s">
        <v>20</v>
      </c>
      <c r="D71" s="29" t="s">
        <v>20</v>
      </c>
      <c r="E71" s="29" t="s">
        <v>20</v>
      </c>
      <c r="F71" s="29" t="s">
        <v>20</v>
      </c>
      <c r="G71" s="29" t="s">
        <v>20</v>
      </c>
      <c r="H71" s="30" t="s">
        <v>20</v>
      </c>
      <c r="I71" s="30" t="s">
        <v>21</v>
      </c>
      <c r="J71" s="29" t="s">
        <v>20</v>
      </c>
      <c r="K71" s="29" t="s">
        <v>21</v>
      </c>
    </row>
    <row r="72" spans="1:11" ht="15" x14ac:dyDescent="0.25">
      <c r="A72" s="66" t="s">
        <v>80</v>
      </c>
      <c r="B72" s="27" t="s">
        <v>23</v>
      </c>
      <c r="C72" s="29" t="s">
        <v>21</v>
      </c>
      <c r="D72" s="58" t="s">
        <v>21</v>
      </c>
      <c r="E72" s="29" t="s">
        <v>21</v>
      </c>
      <c r="F72" s="29" t="s">
        <v>21</v>
      </c>
      <c r="G72" s="29" t="s">
        <v>21</v>
      </c>
      <c r="H72" s="30" t="s">
        <v>20</v>
      </c>
      <c r="I72" s="30" t="s">
        <v>20</v>
      </c>
      <c r="J72" s="29" t="s">
        <v>21</v>
      </c>
      <c r="K72" s="29" t="s">
        <v>21</v>
      </c>
    </row>
    <row r="73" spans="1:11" ht="15" x14ac:dyDescent="0.25">
      <c r="A73" s="66" t="s">
        <v>81</v>
      </c>
      <c r="B73" s="27" t="s">
        <v>19</v>
      </c>
      <c r="C73" s="29" t="s">
        <v>21</v>
      </c>
      <c r="D73" s="29" t="s">
        <v>21</v>
      </c>
      <c r="E73" s="29" t="s">
        <v>21</v>
      </c>
      <c r="F73" s="29" t="s">
        <v>21</v>
      </c>
      <c r="G73" s="29" t="s">
        <v>21</v>
      </c>
      <c r="H73" s="30" t="s">
        <v>20</v>
      </c>
      <c r="I73" s="30" t="s">
        <v>21</v>
      </c>
      <c r="J73" s="29" t="s">
        <v>21</v>
      </c>
      <c r="K73" s="29" t="s">
        <v>21</v>
      </c>
    </row>
    <row r="74" spans="1:11" ht="15" x14ac:dyDescent="0.25">
      <c r="A74" s="66" t="s">
        <v>82</v>
      </c>
      <c r="B74" s="27" t="s">
        <v>19</v>
      </c>
      <c r="C74" s="29" t="s">
        <v>20</v>
      </c>
      <c r="D74" s="29" t="s">
        <v>20</v>
      </c>
      <c r="E74" s="29" t="s">
        <v>21</v>
      </c>
      <c r="F74" s="29" t="s">
        <v>20</v>
      </c>
      <c r="G74" s="29" t="s">
        <v>20</v>
      </c>
      <c r="H74" s="30" t="s">
        <v>20</v>
      </c>
      <c r="I74" s="30" t="s">
        <v>20</v>
      </c>
      <c r="J74" s="29" t="s">
        <v>21</v>
      </c>
      <c r="K74" s="29" t="s">
        <v>21</v>
      </c>
    </row>
    <row r="75" spans="1:11" ht="15" x14ac:dyDescent="0.25">
      <c r="A75" s="66" t="s">
        <v>83</v>
      </c>
      <c r="B75" s="27" t="s">
        <v>19</v>
      </c>
      <c r="C75" s="29" t="s">
        <v>20</v>
      </c>
      <c r="D75" s="29" t="s">
        <v>20</v>
      </c>
      <c r="E75" s="29" t="s">
        <v>20</v>
      </c>
      <c r="F75" s="29" t="s">
        <v>20</v>
      </c>
      <c r="G75" s="29" t="s">
        <v>20</v>
      </c>
      <c r="H75" s="30" t="s">
        <v>20</v>
      </c>
      <c r="I75" s="30" t="s">
        <v>20</v>
      </c>
      <c r="J75" s="29" t="s">
        <v>20</v>
      </c>
      <c r="K75" s="29" t="s">
        <v>21</v>
      </c>
    </row>
    <row r="76" spans="1:11" ht="15" x14ac:dyDescent="0.25">
      <c r="A76" s="66" t="s">
        <v>84</v>
      </c>
      <c r="B76" s="27" t="s">
        <v>23</v>
      </c>
      <c r="C76" s="29" t="s">
        <v>20</v>
      </c>
      <c r="D76" s="29" t="s">
        <v>20</v>
      </c>
      <c r="E76" s="29" t="s">
        <v>20</v>
      </c>
      <c r="F76" s="29" t="s">
        <v>20</v>
      </c>
      <c r="G76" s="29" t="s">
        <v>20</v>
      </c>
      <c r="H76" s="30" t="s">
        <v>20</v>
      </c>
      <c r="I76" s="30" t="s">
        <v>20</v>
      </c>
      <c r="J76" s="29" t="s">
        <v>20</v>
      </c>
      <c r="K76" s="29" t="s">
        <v>21</v>
      </c>
    </row>
    <row r="77" spans="1:11" ht="15" x14ac:dyDescent="0.25">
      <c r="A77" s="66" t="s">
        <v>85</v>
      </c>
      <c r="B77" s="27" t="s">
        <v>23</v>
      </c>
      <c r="C77" s="29" t="s">
        <v>21</v>
      </c>
      <c r="D77" s="58" t="s">
        <v>21</v>
      </c>
      <c r="E77" s="58" t="s">
        <v>21</v>
      </c>
      <c r="F77" s="58" t="s">
        <v>21</v>
      </c>
      <c r="G77" s="29" t="s">
        <v>21</v>
      </c>
      <c r="H77" s="30" t="s">
        <v>20</v>
      </c>
      <c r="I77" s="30" t="s">
        <v>20</v>
      </c>
      <c r="J77" s="29" t="s">
        <v>21</v>
      </c>
      <c r="K77" s="29" t="s">
        <v>20</v>
      </c>
    </row>
    <row r="78" spans="1:11" ht="15" x14ac:dyDescent="0.25">
      <c r="A78" s="66" t="s">
        <v>86</v>
      </c>
      <c r="B78" s="27" t="s">
        <v>23</v>
      </c>
      <c r="C78" s="59" t="s">
        <v>21</v>
      </c>
      <c r="D78" s="29" t="s">
        <v>20</v>
      </c>
      <c r="E78" s="58" t="s">
        <v>21</v>
      </c>
      <c r="F78" s="58" t="s">
        <v>21</v>
      </c>
      <c r="G78" s="29" t="s">
        <v>21</v>
      </c>
      <c r="H78" s="30" t="s">
        <v>20</v>
      </c>
      <c r="I78" s="30" t="s">
        <v>20</v>
      </c>
      <c r="J78" s="29" t="s">
        <v>21</v>
      </c>
      <c r="K78" s="29" t="s">
        <v>21</v>
      </c>
    </row>
    <row r="79" spans="1:11" ht="15" x14ac:dyDescent="0.25">
      <c r="A79" s="66" t="s">
        <v>87</v>
      </c>
      <c r="B79" s="27" t="s">
        <v>23</v>
      </c>
      <c r="C79" s="29" t="s">
        <v>21</v>
      </c>
      <c r="D79" s="29" t="s">
        <v>21</v>
      </c>
      <c r="E79" s="29" t="s">
        <v>21</v>
      </c>
      <c r="F79" s="29" t="s">
        <v>21</v>
      </c>
      <c r="G79" s="29" t="s">
        <v>21</v>
      </c>
      <c r="H79" s="30" t="s">
        <v>21</v>
      </c>
      <c r="I79" s="30" t="s">
        <v>21</v>
      </c>
      <c r="J79" s="29" t="s">
        <v>21</v>
      </c>
      <c r="K79" s="29" t="s">
        <v>21</v>
      </c>
    </row>
    <row r="80" spans="1:11" ht="15" x14ac:dyDescent="0.25">
      <c r="A80" s="66" t="s">
        <v>88</v>
      </c>
      <c r="B80" s="27" t="s">
        <v>19</v>
      </c>
      <c r="C80" s="29" t="s">
        <v>20</v>
      </c>
      <c r="D80" s="29" t="s">
        <v>20</v>
      </c>
      <c r="E80" s="29" t="s">
        <v>20</v>
      </c>
      <c r="F80" s="29" t="s">
        <v>20</v>
      </c>
      <c r="G80" s="29" t="s">
        <v>21</v>
      </c>
      <c r="H80" s="30" t="s">
        <v>20</v>
      </c>
      <c r="I80" s="30" t="s">
        <v>20</v>
      </c>
      <c r="J80" s="29" t="s">
        <v>20</v>
      </c>
      <c r="K80" s="29" t="s">
        <v>20</v>
      </c>
    </row>
    <row r="81" spans="1:11" ht="15" x14ac:dyDescent="0.25">
      <c r="A81" s="66" t="s">
        <v>89</v>
      </c>
      <c r="B81" s="27" t="s">
        <v>23</v>
      </c>
      <c r="C81" s="29" t="s">
        <v>20</v>
      </c>
      <c r="D81" s="29" t="s">
        <v>20</v>
      </c>
      <c r="E81" s="29" t="s">
        <v>20</v>
      </c>
      <c r="F81" s="29" t="s">
        <v>20</v>
      </c>
      <c r="G81" s="29" t="s">
        <v>20</v>
      </c>
      <c r="H81" s="30" t="s">
        <v>20</v>
      </c>
      <c r="I81" s="30" t="s">
        <v>20</v>
      </c>
      <c r="J81" s="29" t="s">
        <v>20</v>
      </c>
      <c r="K81" s="29" t="s">
        <v>21</v>
      </c>
    </row>
    <row r="82" spans="1:11" ht="15" x14ac:dyDescent="0.25">
      <c r="A82" s="66" t="s">
        <v>90</v>
      </c>
      <c r="B82" s="27" t="s">
        <v>23</v>
      </c>
      <c r="C82" s="29" t="s">
        <v>21</v>
      </c>
      <c r="D82" s="29" t="s">
        <v>21</v>
      </c>
      <c r="E82" s="29" t="s">
        <v>21</v>
      </c>
      <c r="F82" s="29" t="s">
        <v>21</v>
      </c>
      <c r="G82" s="29" t="s">
        <v>21</v>
      </c>
      <c r="H82" s="30" t="s">
        <v>21</v>
      </c>
      <c r="I82" s="30" t="s">
        <v>21</v>
      </c>
      <c r="J82" s="29" t="s">
        <v>21</v>
      </c>
      <c r="K82" s="29" t="s">
        <v>21</v>
      </c>
    </row>
    <row r="83" spans="1:11" ht="15" x14ac:dyDescent="0.25">
      <c r="A83" s="66" t="s">
        <v>91</v>
      </c>
      <c r="B83" s="27" t="s">
        <v>19</v>
      </c>
      <c r="C83" s="29" t="s">
        <v>21</v>
      </c>
      <c r="D83" s="29" t="s">
        <v>21</v>
      </c>
      <c r="E83" s="29" t="s">
        <v>21</v>
      </c>
      <c r="F83" s="29" t="s">
        <v>21</v>
      </c>
      <c r="G83" s="29" t="s">
        <v>21</v>
      </c>
      <c r="H83" s="30" t="s">
        <v>21</v>
      </c>
      <c r="I83" s="30" t="s">
        <v>21</v>
      </c>
      <c r="J83" s="29" t="s">
        <v>21</v>
      </c>
      <c r="K83" s="29" t="s">
        <v>21</v>
      </c>
    </row>
    <row r="84" spans="1:11" ht="15" x14ac:dyDescent="0.25">
      <c r="A84" s="66" t="s">
        <v>92</v>
      </c>
      <c r="B84" s="27" t="s">
        <v>19</v>
      </c>
      <c r="C84" s="29" t="s">
        <v>21</v>
      </c>
      <c r="D84" s="29" t="s">
        <v>20</v>
      </c>
      <c r="E84" s="29" t="s">
        <v>20</v>
      </c>
      <c r="F84" s="29" t="s">
        <v>20</v>
      </c>
      <c r="G84" s="29" t="s">
        <v>20</v>
      </c>
      <c r="H84" s="30" t="s">
        <v>20</v>
      </c>
      <c r="I84" s="30" t="s">
        <v>20</v>
      </c>
      <c r="J84" s="29" t="s">
        <v>20</v>
      </c>
      <c r="K84" s="29" t="s">
        <v>20</v>
      </c>
    </row>
    <row r="85" spans="1:11" ht="15" x14ac:dyDescent="0.25">
      <c r="A85" s="61" t="s">
        <v>93</v>
      </c>
      <c r="B85" s="60" t="s">
        <v>94</v>
      </c>
      <c r="C85" s="58"/>
      <c r="D85" s="58"/>
      <c r="E85" s="58"/>
      <c r="F85" s="58" t="s">
        <v>21</v>
      </c>
      <c r="G85" s="62"/>
      <c r="H85" s="55"/>
      <c r="I85" s="55"/>
      <c r="J85" s="55"/>
      <c r="K85" s="55"/>
    </row>
    <row r="86" spans="1:11" ht="15" x14ac:dyDescent="0.25">
      <c r="A86" s="61" t="s">
        <v>95</v>
      </c>
      <c r="B86" s="60" t="s">
        <v>94</v>
      </c>
      <c r="C86" s="58"/>
      <c r="D86" s="58"/>
      <c r="E86" s="58"/>
      <c r="F86" s="58" t="s">
        <v>21</v>
      </c>
      <c r="G86" s="62"/>
      <c r="H86" s="55"/>
      <c r="I86" s="55"/>
      <c r="J86" s="55"/>
      <c r="K86" s="55"/>
    </row>
    <row r="87" spans="1:11" ht="15" x14ac:dyDescent="0.25">
      <c r="A87" s="61" t="s">
        <v>96</v>
      </c>
      <c r="B87" s="60" t="s">
        <v>94</v>
      </c>
      <c r="C87" s="58"/>
      <c r="D87" s="58"/>
      <c r="E87" s="58"/>
      <c r="F87" s="58" t="s">
        <v>21</v>
      </c>
      <c r="G87" s="62"/>
      <c r="H87" s="55"/>
      <c r="I87" s="55"/>
      <c r="J87" s="55"/>
      <c r="K87" s="55"/>
    </row>
    <row r="88" spans="1:11" ht="15" x14ac:dyDescent="0.25">
      <c r="A88" s="61" t="s">
        <v>97</v>
      </c>
      <c r="B88" s="60" t="s">
        <v>94</v>
      </c>
      <c r="C88" s="58"/>
      <c r="D88" s="58"/>
      <c r="E88" s="58"/>
      <c r="F88" s="58" t="s">
        <v>21</v>
      </c>
      <c r="G88" s="62"/>
      <c r="H88" s="55"/>
      <c r="I88" s="55"/>
      <c r="J88" s="55"/>
      <c r="K88" s="55"/>
    </row>
    <row r="89" spans="1:11" ht="15" x14ac:dyDescent="0.25">
      <c r="A89" s="61" t="s">
        <v>98</v>
      </c>
      <c r="B89" s="60" t="s">
        <v>94</v>
      </c>
      <c r="C89" s="58"/>
      <c r="D89" s="58"/>
      <c r="E89" s="58"/>
      <c r="F89" s="58" t="s">
        <v>21</v>
      </c>
      <c r="G89" s="62"/>
      <c r="H89" s="55"/>
      <c r="I89" s="55"/>
      <c r="J89" s="55"/>
      <c r="K89" s="55"/>
    </row>
    <row r="90" spans="1:11" ht="15" x14ac:dyDescent="0.25">
      <c r="A90" s="61" t="s">
        <v>99</v>
      </c>
      <c r="B90" s="60" t="s">
        <v>94</v>
      </c>
      <c r="C90" s="58"/>
      <c r="D90" s="58"/>
      <c r="E90" s="58"/>
      <c r="F90" s="58" t="s">
        <v>21</v>
      </c>
      <c r="G90" s="62"/>
      <c r="H90" s="55"/>
      <c r="I90" s="55"/>
      <c r="J90" s="55"/>
      <c r="K90" s="55"/>
    </row>
    <row r="91" spans="1:11" ht="15" x14ac:dyDescent="0.25">
      <c r="A91" s="61" t="s">
        <v>100</v>
      </c>
      <c r="B91" s="63" t="s">
        <v>94</v>
      </c>
      <c r="C91" s="64"/>
      <c r="D91" s="64"/>
      <c r="E91" s="64"/>
      <c r="F91" s="64" t="s">
        <v>21</v>
      </c>
      <c r="G91" s="62"/>
      <c r="H91" s="55"/>
      <c r="I91" s="55"/>
      <c r="J91" s="55"/>
      <c r="K91" s="55"/>
    </row>
    <row r="92" spans="1:11" ht="15" x14ac:dyDescent="0.25">
      <c r="A92" s="61" t="s">
        <v>101</v>
      </c>
      <c r="B92" s="60" t="s">
        <v>94</v>
      </c>
      <c r="C92" s="60"/>
      <c r="D92" s="60"/>
      <c r="E92" s="60"/>
      <c r="F92" s="58" t="s">
        <v>21</v>
      </c>
      <c r="G92" s="62"/>
      <c r="H92" s="55"/>
      <c r="I92" s="55"/>
      <c r="J92" s="55"/>
      <c r="K92" s="55"/>
    </row>
    <row r="93" spans="1:11" x14ac:dyDescent="0.2">
      <c r="A93" s="55"/>
      <c r="B93" s="55"/>
      <c r="C93" s="55"/>
      <c r="D93" s="55"/>
      <c r="E93" s="55"/>
      <c r="F93" s="55"/>
      <c r="G93" s="55"/>
      <c r="H93" s="55"/>
      <c r="I93" s="55"/>
      <c r="J93" s="55"/>
      <c r="K93" s="55"/>
    </row>
    <row r="94" spans="1:11" x14ac:dyDescent="0.2">
      <c r="A94" s="55"/>
      <c r="B94" s="55"/>
      <c r="C94" s="55"/>
      <c r="D94" s="55"/>
      <c r="E94" s="55"/>
      <c r="F94" s="55"/>
      <c r="G94" s="55"/>
      <c r="H94" s="55"/>
      <c r="I94" s="55"/>
      <c r="J94" s="55"/>
      <c r="K94" s="55"/>
    </row>
  </sheetData>
  <mergeCells count="6">
    <mergeCell ref="C12:J12"/>
    <mergeCell ref="A7:J7"/>
    <mergeCell ref="A9:J9"/>
    <mergeCell ref="K12:K13"/>
    <mergeCell ref="A8:K8"/>
    <mergeCell ref="A10:K10"/>
  </mergeCells>
  <pageMargins left="0.7" right="0.7" top="0.75" bottom="0.75" header="0.3" footer="0.3"/>
  <pageSetup scale="85" fitToHeight="0" orientation="landscape" r:id="rId1"/>
  <headerFooter>
    <oddFooter>&amp;LDraft Semi-Annual Report Template: As of March 22, 2018&amp;RPage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6:F57"/>
  <sheetViews>
    <sheetView zoomScaleNormal="100" workbookViewId="0">
      <selection activeCell="A50" sqref="A50:D57"/>
    </sheetView>
  </sheetViews>
  <sheetFormatPr defaultColWidth="8.85546875" defaultRowHeight="12.75" x14ac:dyDescent="0.2"/>
  <cols>
    <col min="1" max="1" width="29.7109375" style="3" customWidth="1"/>
    <col min="2" max="2" width="24.42578125" style="3" bestFit="1" customWidth="1"/>
    <col min="3" max="3" width="22.42578125" style="3" customWidth="1"/>
    <col min="4" max="4" width="28.42578125" style="3" customWidth="1"/>
    <col min="5" max="16384" width="8.85546875" style="3"/>
  </cols>
  <sheetData>
    <row r="6" spans="1:6" ht="18" customHeight="1" x14ac:dyDescent="0.2">
      <c r="A6" s="82" t="s">
        <v>102</v>
      </c>
      <c r="B6" s="82"/>
      <c r="C6" s="82"/>
      <c r="D6" s="82"/>
      <c r="E6" s="4"/>
      <c r="F6" s="4"/>
    </row>
    <row r="8" spans="1:6" x14ac:dyDescent="0.2">
      <c r="A8" s="10" t="s">
        <v>103</v>
      </c>
    </row>
    <row r="10" spans="1:6" x14ac:dyDescent="0.2">
      <c r="A10" s="17" t="s">
        <v>104</v>
      </c>
    </row>
    <row r="11" spans="1:6" ht="30" customHeight="1" x14ac:dyDescent="0.2">
      <c r="A11" s="8" t="s">
        <v>105</v>
      </c>
      <c r="B11" s="8" t="s">
        <v>106</v>
      </c>
      <c r="C11" s="8" t="s">
        <v>107</v>
      </c>
      <c r="D11" s="8" t="s">
        <v>108</v>
      </c>
    </row>
    <row r="12" spans="1:6" ht="30" customHeight="1" x14ac:dyDescent="0.2">
      <c r="A12" s="31">
        <v>6000000</v>
      </c>
      <c r="B12" s="56">
        <v>870519.01</v>
      </c>
      <c r="C12" s="31">
        <f>A12-B12</f>
        <v>5129480.99</v>
      </c>
      <c r="D12" s="32">
        <f>C12/A12</f>
        <v>0.85491349833333341</v>
      </c>
    </row>
    <row r="13" spans="1:6" ht="28.9" customHeight="1" x14ac:dyDescent="0.2"/>
    <row r="14" spans="1:6" x14ac:dyDescent="0.2">
      <c r="A14" s="3" t="s">
        <v>109</v>
      </c>
    </row>
    <row r="15" spans="1:6" x14ac:dyDescent="0.2">
      <c r="A15" s="78" t="s">
        <v>208</v>
      </c>
      <c r="B15" s="78"/>
      <c r="C15" s="78"/>
      <c r="D15" s="78"/>
    </row>
    <row r="16" spans="1:6" x14ac:dyDescent="0.2">
      <c r="A16" s="78"/>
      <c r="B16" s="78"/>
      <c r="C16" s="78"/>
      <c r="D16" s="78"/>
    </row>
    <row r="17" spans="1:4" x14ac:dyDescent="0.2">
      <c r="A17" s="78"/>
      <c r="B17" s="78"/>
      <c r="C17" s="78"/>
      <c r="D17" s="78"/>
    </row>
    <row r="18" spans="1:4" x14ac:dyDescent="0.2">
      <c r="A18" s="78"/>
      <c r="B18" s="78"/>
      <c r="C18" s="78"/>
      <c r="D18" s="78"/>
    </row>
    <row r="19" spans="1:4" x14ac:dyDescent="0.2">
      <c r="A19" s="78"/>
      <c r="B19" s="78"/>
      <c r="C19" s="78"/>
      <c r="D19" s="78"/>
    </row>
    <row r="20" spans="1:4" x14ac:dyDescent="0.2">
      <c r="A20" s="78"/>
      <c r="B20" s="78"/>
      <c r="C20" s="78"/>
      <c r="D20" s="78"/>
    </row>
    <row r="21" spans="1:4" x14ac:dyDescent="0.2">
      <c r="A21" s="78"/>
      <c r="B21" s="78"/>
      <c r="C21" s="78"/>
      <c r="D21" s="78"/>
    </row>
    <row r="22" spans="1:4" ht="21" customHeight="1" x14ac:dyDescent="0.2">
      <c r="A22" s="78"/>
      <c r="B22" s="78"/>
      <c r="C22" s="78"/>
      <c r="D22" s="78"/>
    </row>
    <row r="24" spans="1:4" ht="39" customHeight="1" x14ac:dyDescent="0.2">
      <c r="A24" s="79" t="s">
        <v>110</v>
      </c>
      <c r="B24" s="79"/>
      <c r="C24" s="79"/>
      <c r="D24" s="79"/>
    </row>
    <row r="25" spans="1:4" ht="30" customHeight="1" x14ac:dyDescent="0.2">
      <c r="A25" s="8" t="s">
        <v>111</v>
      </c>
      <c r="B25" s="8" t="s">
        <v>106</v>
      </c>
      <c r="C25" s="8" t="s">
        <v>112</v>
      </c>
    </row>
    <row r="26" spans="1:4" ht="22.15" customHeight="1" x14ac:dyDescent="0.2">
      <c r="A26" s="33" t="s">
        <v>113</v>
      </c>
      <c r="B26" s="57">
        <v>388080.69</v>
      </c>
      <c r="C26" s="37">
        <f>B26/$B$36</f>
        <v>0.4458035831364825</v>
      </c>
    </row>
    <row r="27" spans="1:4" ht="22.15" customHeight="1" x14ac:dyDescent="0.2">
      <c r="A27" s="34" t="s">
        <v>114</v>
      </c>
      <c r="B27" s="57">
        <v>0</v>
      </c>
      <c r="C27" s="37">
        <f t="shared" ref="C27:C35" si="0">B27/$B$36</f>
        <v>0</v>
      </c>
    </row>
    <row r="28" spans="1:4" ht="38.25" x14ac:dyDescent="0.2">
      <c r="A28" s="34" t="s">
        <v>115</v>
      </c>
      <c r="B28" s="57">
        <v>113364.3</v>
      </c>
      <c r="C28" s="37">
        <f t="shared" si="0"/>
        <v>0.1302260391769535</v>
      </c>
    </row>
    <row r="29" spans="1:4" ht="30" customHeight="1" x14ac:dyDescent="0.2">
      <c r="A29" s="34" t="s">
        <v>116</v>
      </c>
      <c r="B29" s="57">
        <v>10456.34</v>
      </c>
      <c r="C29" s="37">
        <f t="shared" si="0"/>
        <v>1.201160984972823E-2</v>
      </c>
    </row>
    <row r="30" spans="1:4" ht="30" customHeight="1" x14ac:dyDescent="0.2">
      <c r="A30" s="33" t="s">
        <v>117</v>
      </c>
      <c r="B30" s="57">
        <v>358618.12</v>
      </c>
      <c r="C30" s="37">
        <f t="shared" si="0"/>
        <v>0.41195876783683583</v>
      </c>
    </row>
    <row r="31" spans="1:4" ht="40.5" customHeight="1" x14ac:dyDescent="0.2">
      <c r="A31" s="33" t="s">
        <v>118</v>
      </c>
      <c r="B31" s="57">
        <v>0</v>
      </c>
      <c r="C31" s="37">
        <f t="shared" si="0"/>
        <v>0</v>
      </c>
    </row>
    <row r="32" spans="1:4" ht="30" customHeight="1" x14ac:dyDescent="0.2">
      <c r="A32" s="33" t="s">
        <v>119</v>
      </c>
      <c r="B32" s="57">
        <v>0</v>
      </c>
      <c r="C32" s="37">
        <f t="shared" si="0"/>
        <v>0</v>
      </c>
    </row>
    <row r="33" spans="1:4" ht="22.15" customHeight="1" x14ac:dyDescent="0.2">
      <c r="A33" s="34" t="s">
        <v>120</v>
      </c>
      <c r="B33" s="57">
        <v>0</v>
      </c>
      <c r="C33" s="37">
        <f t="shared" si="0"/>
        <v>0</v>
      </c>
    </row>
    <row r="34" spans="1:4" ht="22.15" customHeight="1" x14ac:dyDescent="0.2">
      <c r="A34" s="34" t="s">
        <v>121</v>
      </c>
      <c r="B34" s="57">
        <v>0</v>
      </c>
      <c r="C34" s="37">
        <f t="shared" si="0"/>
        <v>0</v>
      </c>
    </row>
    <row r="35" spans="1:4" ht="30" customHeight="1" x14ac:dyDescent="0.2">
      <c r="A35" s="34" t="s">
        <v>122</v>
      </c>
      <c r="B35" s="57">
        <v>0</v>
      </c>
      <c r="C35" s="37">
        <f t="shared" si="0"/>
        <v>0</v>
      </c>
    </row>
    <row r="36" spans="1:4" ht="21" customHeight="1" x14ac:dyDescent="0.2">
      <c r="A36" s="35" t="s">
        <v>123</v>
      </c>
      <c r="B36" s="36">
        <f>SUM(B26:B35)</f>
        <v>870519.45</v>
      </c>
      <c r="C36" s="38">
        <f>SUM(C26:C35)</f>
        <v>1</v>
      </c>
    </row>
    <row r="37" spans="1:4" ht="36" customHeight="1" x14ac:dyDescent="0.2">
      <c r="A37" s="80" t="s">
        <v>124</v>
      </c>
      <c r="B37" s="80"/>
      <c r="C37" s="80"/>
      <c r="D37" s="80"/>
    </row>
    <row r="38" spans="1:4" ht="15" customHeight="1" x14ac:dyDescent="0.2">
      <c r="A38" s="25"/>
      <c r="B38" s="25"/>
      <c r="C38" s="25"/>
      <c r="D38" s="25"/>
    </row>
    <row r="39" spans="1:4" ht="13.5" customHeight="1" x14ac:dyDescent="0.2">
      <c r="A39" s="25"/>
      <c r="B39" s="25"/>
      <c r="C39" s="25"/>
      <c r="D39" s="25"/>
    </row>
    <row r="40" spans="1:4" x14ac:dyDescent="0.2">
      <c r="A40" s="3" t="s">
        <v>125</v>
      </c>
    </row>
    <row r="41" spans="1:4" x14ac:dyDescent="0.2">
      <c r="A41" s="78" t="s">
        <v>206</v>
      </c>
      <c r="B41" s="78"/>
      <c r="C41" s="78"/>
      <c r="D41" s="78"/>
    </row>
    <row r="42" spans="1:4" x14ac:dyDescent="0.2">
      <c r="A42" s="78"/>
      <c r="B42" s="78"/>
      <c r="C42" s="78"/>
      <c r="D42" s="78"/>
    </row>
    <row r="43" spans="1:4" x14ac:dyDescent="0.2">
      <c r="A43" s="78"/>
      <c r="B43" s="78"/>
      <c r="C43" s="78"/>
      <c r="D43" s="78"/>
    </row>
    <row r="44" spans="1:4" x14ac:dyDescent="0.2">
      <c r="A44" s="78"/>
      <c r="B44" s="78"/>
      <c r="C44" s="78"/>
      <c r="D44" s="78"/>
    </row>
    <row r="45" spans="1:4" x14ac:dyDescent="0.2">
      <c r="A45" s="78"/>
      <c r="B45" s="78"/>
      <c r="C45" s="78"/>
      <c r="D45" s="78"/>
    </row>
    <row r="46" spans="1:4" x14ac:dyDescent="0.2">
      <c r="A46" s="78"/>
      <c r="B46" s="78"/>
      <c r="C46" s="78"/>
      <c r="D46" s="78"/>
    </row>
    <row r="47" spans="1:4" ht="7.5" customHeight="1" x14ac:dyDescent="0.2">
      <c r="A47" s="78"/>
      <c r="B47" s="78"/>
      <c r="C47" s="78"/>
      <c r="D47" s="78"/>
    </row>
    <row r="49" spans="1:4" x14ac:dyDescent="0.2">
      <c r="A49" s="3" t="s">
        <v>126</v>
      </c>
    </row>
    <row r="50" spans="1:4" x14ac:dyDescent="0.2">
      <c r="A50" s="78" t="s">
        <v>207</v>
      </c>
      <c r="B50" s="81"/>
      <c r="C50" s="81"/>
      <c r="D50" s="81"/>
    </row>
    <row r="51" spans="1:4" x14ac:dyDescent="0.2">
      <c r="A51" s="81"/>
      <c r="B51" s="81"/>
      <c r="C51" s="81"/>
      <c r="D51" s="81"/>
    </row>
    <row r="52" spans="1:4" x14ac:dyDescent="0.2">
      <c r="A52" s="81"/>
      <c r="B52" s="81"/>
      <c r="C52" s="81"/>
      <c r="D52" s="81"/>
    </row>
    <row r="53" spans="1:4" x14ac:dyDescent="0.2">
      <c r="A53" s="81"/>
      <c r="B53" s="81"/>
      <c r="C53" s="81"/>
      <c r="D53" s="81"/>
    </row>
    <row r="54" spans="1:4" x14ac:dyDescent="0.2">
      <c r="A54" s="81"/>
      <c r="B54" s="81"/>
      <c r="C54" s="81"/>
      <c r="D54" s="81"/>
    </row>
    <row r="55" spans="1:4" x14ac:dyDescent="0.2">
      <c r="A55" s="81"/>
      <c r="B55" s="81"/>
      <c r="C55" s="81"/>
      <c r="D55" s="81"/>
    </row>
    <row r="56" spans="1:4" x14ac:dyDescent="0.2">
      <c r="A56" s="81"/>
      <c r="B56" s="81"/>
      <c r="C56" s="81"/>
      <c r="D56" s="81"/>
    </row>
    <row r="57" spans="1:4" ht="109.5" customHeight="1" x14ac:dyDescent="0.2">
      <c r="A57" s="81"/>
      <c r="B57" s="81"/>
      <c r="C57" s="81"/>
      <c r="D57" s="81"/>
    </row>
  </sheetData>
  <protectedRanges>
    <protectedRange sqref="A50 A15 A41" name="Range1"/>
    <protectedRange sqref="A12:B12" name="Range1_2"/>
    <protectedRange sqref="B26:B35" name="Range1_3"/>
  </protectedRanges>
  <mergeCells count="6">
    <mergeCell ref="A15:D22"/>
    <mergeCell ref="A24:D24"/>
    <mergeCell ref="A37:D37"/>
    <mergeCell ref="A50:D57"/>
    <mergeCell ref="A6:D6"/>
    <mergeCell ref="A41:D47"/>
  </mergeCells>
  <pageMargins left="0.7" right="0.7" top="0.75" bottom="0.75" header="0.3" footer="0.3"/>
  <pageSetup fitToHeight="0" orientation="landscape" r:id="rId1"/>
  <headerFooter>
    <oddFooter>&amp;LDraft Semi-Annual Report Template: As of March 22, 2018&amp;RPage &amp;P</oddFooter>
  </headerFooter>
  <rowBreaks count="2" manualBreakCount="2">
    <brk id="23" max="16383" man="1"/>
    <brk id="47"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5:K75"/>
  <sheetViews>
    <sheetView zoomScaleNormal="100" workbookViewId="0">
      <selection activeCell="B26" sqref="B26"/>
    </sheetView>
  </sheetViews>
  <sheetFormatPr defaultRowHeight="15" x14ac:dyDescent="0.25"/>
  <cols>
    <col min="1" max="1" width="30.85546875" customWidth="1"/>
    <col min="2" max="2" width="25.7109375" customWidth="1"/>
    <col min="3" max="3" width="21.7109375" customWidth="1"/>
    <col min="4" max="4" width="29.5703125" customWidth="1"/>
    <col min="5" max="5" width="19.28515625" customWidth="1"/>
    <col min="6" max="11" width="0" hidden="1" customWidth="1"/>
  </cols>
  <sheetData>
    <row r="5" spans="1:11" x14ac:dyDescent="0.25">
      <c r="A5" s="70"/>
      <c r="B5" s="70"/>
      <c r="C5" s="70"/>
      <c r="D5" s="70"/>
      <c r="E5" s="70"/>
      <c r="F5" s="70"/>
      <c r="G5" s="70"/>
      <c r="H5" s="70"/>
      <c r="I5" s="70"/>
      <c r="J5" s="70"/>
      <c r="K5" s="70"/>
    </row>
    <row r="6" spans="1:11" ht="21.75" customHeight="1" x14ac:dyDescent="0.25">
      <c r="A6" s="82" t="s">
        <v>127</v>
      </c>
      <c r="B6" s="82"/>
      <c r="C6" s="82"/>
      <c r="D6" s="82"/>
      <c r="E6" s="1"/>
      <c r="F6" s="1"/>
      <c r="G6" s="1"/>
      <c r="H6" s="1"/>
      <c r="I6" s="1"/>
      <c r="J6" s="1"/>
      <c r="K6" s="1"/>
    </row>
    <row r="8" spans="1:11" x14ac:dyDescent="0.25">
      <c r="A8" s="10" t="s">
        <v>103</v>
      </c>
    </row>
    <row r="10" spans="1:11" x14ac:dyDescent="0.25">
      <c r="A10" s="3" t="s">
        <v>128</v>
      </c>
    </row>
    <row r="11" spans="1:11" ht="39" customHeight="1" x14ac:dyDescent="0.25">
      <c r="A11" s="13" t="s">
        <v>129</v>
      </c>
      <c r="B11" s="13" t="s">
        <v>130</v>
      </c>
      <c r="C11" s="13" t="s">
        <v>131</v>
      </c>
      <c r="D11" s="13" t="s">
        <v>132</v>
      </c>
      <c r="E11" s="3"/>
    </row>
    <row r="12" spans="1:11" ht="30" customHeight="1" x14ac:dyDescent="0.25">
      <c r="A12" s="31">
        <v>10968229.01</v>
      </c>
      <c r="B12" s="39">
        <v>3830101</v>
      </c>
      <c r="C12" s="31">
        <f>A12-B12</f>
        <v>7138128.0099999998</v>
      </c>
      <c r="D12" s="32">
        <f>C12/A12</f>
        <v>0.65080041668458921</v>
      </c>
      <c r="E12" s="3"/>
    </row>
    <row r="13" spans="1:11" x14ac:dyDescent="0.25">
      <c r="A13" s="3"/>
      <c r="B13" s="3"/>
      <c r="C13" s="3"/>
      <c r="D13" s="3"/>
      <c r="E13" s="3"/>
    </row>
    <row r="14" spans="1:11" x14ac:dyDescent="0.25">
      <c r="A14" s="3" t="s">
        <v>133</v>
      </c>
      <c r="B14" s="3"/>
      <c r="C14" s="3"/>
      <c r="D14" s="3"/>
      <c r="E14" s="3"/>
    </row>
    <row r="15" spans="1:11" ht="38.25" x14ac:dyDescent="0.25">
      <c r="A15" s="13" t="s">
        <v>134</v>
      </c>
      <c r="B15" s="13" t="s">
        <v>135</v>
      </c>
      <c r="C15" s="13" t="s">
        <v>136</v>
      </c>
      <c r="D15" s="3"/>
      <c r="E15" s="3"/>
    </row>
    <row r="16" spans="1:11" ht="20.25" customHeight="1" x14ac:dyDescent="0.25">
      <c r="A16" s="85" t="s">
        <v>137</v>
      </c>
      <c r="B16" s="86"/>
      <c r="C16" s="87"/>
      <c r="D16" s="3"/>
      <c r="E16" s="3"/>
    </row>
    <row r="17" spans="1:5" ht="33.950000000000003" customHeight="1" x14ac:dyDescent="0.25">
      <c r="A17" s="40" t="s">
        <v>138</v>
      </c>
      <c r="B17" s="41">
        <v>2504207.4500000002</v>
      </c>
      <c r="C17" s="42">
        <f>B17/$B$27</f>
        <v>0.22831465814274057</v>
      </c>
      <c r="D17" s="3"/>
      <c r="E17" s="3"/>
    </row>
    <row r="18" spans="1:5" ht="23.25" customHeight="1" x14ac:dyDescent="0.25">
      <c r="A18" s="40" t="s">
        <v>139</v>
      </c>
      <c r="B18" s="41">
        <v>1721641.84</v>
      </c>
      <c r="C18" s="42">
        <f>B18/$B$27</f>
        <v>0.15696625618769677</v>
      </c>
      <c r="D18" s="3"/>
      <c r="E18" s="3"/>
    </row>
    <row r="19" spans="1:5" ht="22.5" customHeight="1" x14ac:dyDescent="0.25">
      <c r="A19" s="40" t="s">
        <v>140</v>
      </c>
      <c r="B19" s="41">
        <v>1017334.29</v>
      </c>
      <c r="C19" s="42">
        <f>B19/$B$27</f>
        <v>9.2752831095617772E-2</v>
      </c>
      <c r="D19" s="3"/>
      <c r="E19" s="3"/>
    </row>
    <row r="20" spans="1:5" ht="21.75" customHeight="1" x14ac:dyDescent="0.25">
      <c r="A20" s="43" t="s">
        <v>141</v>
      </c>
      <c r="B20" s="41">
        <v>1017334.29</v>
      </c>
      <c r="C20" s="42">
        <f>B20/$B$27</f>
        <v>9.2752831095617772E-2</v>
      </c>
      <c r="D20" s="3"/>
      <c r="E20" s="3"/>
    </row>
    <row r="21" spans="1:5" ht="30" customHeight="1" x14ac:dyDescent="0.25">
      <c r="A21" s="43" t="s">
        <v>142</v>
      </c>
      <c r="B21" s="41">
        <v>313025.7</v>
      </c>
      <c r="C21" s="42">
        <f>B21/$B$27</f>
        <v>2.8539311184220009E-2</v>
      </c>
      <c r="D21" s="3"/>
      <c r="E21" s="3"/>
    </row>
    <row r="22" spans="1:5" ht="30" customHeight="1" x14ac:dyDescent="0.25">
      <c r="A22" s="40" t="s">
        <v>143</v>
      </c>
      <c r="B22" s="41" t="s">
        <v>144</v>
      </c>
      <c r="C22" s="42" t="s">
        <v>144</v>
      </c>
      <c r="D22" s="3"/>
      <c r="E22" s="3"/>
    </row>
    <row r="23" spans="1:5" ht="26.25" x14ac:dyDescent="0.25">
      <c r="A23" s="43" t="s">
        <v>145</v>
      </c>
      <c r="B23" s="41" t="s">
        <v>144</v>
      </c>
      <c r="C23" s="42" t="s">
        <v>144</v>
      </c>
      <c r="D23" s="3"/>
      <c r="E23" s="3"/>
    </row>
    <row r="24" spans="1:5" ht="30" customHeight="1" x14ac:dyDescent="0.25">
      <c r="A24" s="43" t="s">
        <v>146</v>
      </c>
      <c r="B24" s="41">
        <v>626051.41</v>
      </c>
      <c r="C24" s="42">
        <f>B24/$B$27</f>
        <v>5.7078623280164234E-2</v>
      </c>
      <c r="D24" s="3"/>
      <c r="E24" s="3"/>
    </row>
    <row r="25" spans="1:5" ht="30" customHeight="1" x14ac:dyDescent="0.25">
      <c r="A25" s="44" t="s">
        <v>147</v>
      </c>
      <c r="B25" s="41">
        <v>1455842</v>
      </c>
      <c r="C25" s="42">
        <f>B25/$B$27</f>
        <v>0.13273264103572716</v>
      </c>
      <c r="D25" s="3"/>
      <c r="E25" s="3"/>
    </row>
    <row r="26" spans="1:5" ht="38.25" x14ac:dyDescent="0.25">
      <c r="A26" s="44" t="s">
        <v>148</v>
      </c>
      <c r="B26" s="41">
        <v>2312792</v>
      </c>
      <c r="C26" s="42">
        <f>B26/$B$27</f>
        <v>0.2108628479782157</v>
      </c>
      <c r="D26" s="3"/>
      <c r="E26" s="3"/>
    </row>
    <row r="27" spans="1:5" ht="30" customHeight="1" x14ac:dyDescent="0.25">
      <c r="A27" s="45" t="s">
        <v>123</v>
      </c>
      <c r="B27" s="31">
        <f>SUM(B17:B26)</f>
        <v>10968228.98</v>
      </c>
      <c r="C27" s="46">
        <f>SUM(C17:C26)</f>
        <v>1</v>
      </c>
      <c r="D27" s="3"/>
      <c r="E27" s="3"/>
    </row>
    <row r="28" spans="1:5" x14ac:dyDescent="0.25">
      <c r="A28" s="3"/>
      <c r="B28" s="3"/>
      <c r="C28" s="3"/>
      <c r="D28" s="3"/>
      <c r="E28" s="3"/>
    </row>
    <row r="29" spans="1:5" x14ac:dyDescent="0.25">
      <c r="A29" s="3" t="s">
        <v>149</v>
      </c>
      <c r="B29" s="3"/>
      <c r="C29" s="3"/>
      <c r="D29" s="3"/>
      <c r="E29" s="3"/>
    </row>
    <row r="30" spans="1:5" x14ac:dyDescent="0.25">
      <c r="A30" s="84" t="s">
        <v>150</v>
      </c>
      <c r="B30" s="84" t="s">
        <v>130</v>
      </c>
      <c r="C30" s="84"/>
      <c r="D30" s="84" t="s">
        <v>151</v>
      </c>
      <c r="E30" s="84" t="s">
        <v>152</v>
      </c>
    </row>
    <row r="31" spans="1:5" ht="28.9" customHeight="1" x14ac:dyDescent="0.25">
      <c r="A31" s="84"/>
      <c r="B31" s="13" t="s">
        <v>153</v>
      </c>
      <c r="C31" s="13" t="s">
        <v>154</v>
      </c>
      <c r="D31" s="84"/>
      <c r="E31" s="84"/>
    </row>
    <row r="32" spans="1:5" ht="30" customHeight="1" x14ac:dyDescent="0.25">
      <c r="A32" s="33" t="s">
        <v>113</v>
      </c>
      <c r="B32" s="41">
        <v>0</v>
      </c>
      <c r="C32" s="41">
        <v>0</v>
      </c>
      <c r="D32" s="41">
        <f>B32+C32</f>
        <v>0</v>
      </c>
      <c r="E32" s="42">
        <f>D32/$D$41</f>
        <v>0</v>
      </c>
    </row>
    <row r="33" spans="1:5" ht="30" customHeight="1" x14ac:dyDescent="0.25">
      <c r="A33" s="34" t="s">
        <v>114</v>
      </c>
      <c r="B33" s="41">
        <v>0</v>
      </c>
      <c r="C33" s="41">
        <v>0</v>
      </c>
      <c r="D33" s="41">
        <f t="shared" ref="D33:D40" si="0">B33+C33</f>
        <v>0</v>
      </c>
      <c r="E33" s="42">
        <f t="shared" ref="E33:E40" si="1">D33/$D$41</f>
        <v>0</v>
      </c>
    </row>
    <row r="34" spans="1:5" ht="38.25" x14ac:dyDescent="0.25">
      <c r="A34" s="34" t="s">
        <v>115</v>
      </c>
      <c r="B34" s="41">
        <v>0</v>
      </c>
      <c r="C34" s="41">
        <v>0</v>
      </c>
      <c r="D34" s="41">
        <f t="shared" si="0"/>
        <v>0</v>
      </c>
      <c r="E34" s="42">
        <f t="shared" si="1"/>
        <v>0</v>
      </c>
    </row>
    <row r="35" spans="1:5" ht="30" customHeight="1" x14ac:dyDescent="0.25">
      <c r="A35" s="34" t="s">
        <v>116</v>
      </c>
      <c r="B35" s="41">
        <v>0</v>
      </c>
      <c r="C35" s="41">
        <v>15000</v>
      </c>
      <c r="D35" s="41">
        <f t="shared" si="0"/>
        <v>15000</v>
      </c>
      <c r="E35" s="42">
        <f t="shared" si="1"/>
        <v>3.9163458091575135E-3</v>
      </c>
    </row>
    <row r="36" spans="1:5" ht="30" customHeight="1" x14ac:dyDescent="0.25">
      <c r="A36" s="33" t="s">
        <v>117</v>
      </c>
      <c r="B36" s="41">
        <v>0</v>
      </c>
      <c r="C36" s="41">
        <v>4666</v>
      </c>
      <c r="D36" s="41">
        <f t="shared" si="0"/>
        <v>4666</v>
      </c>
      <c r="E36" s="42">
        <f t="shared" si="1"/>
        <v>1.218244636368597E-3</v>
      </c>
    </row>
    <row r="37" spans="1:5" ht="42.75" customHeight="1" x14ac:dyDescent="0.25">
      <c r="A37" s="33" t="s">
        <v>118</v>
      </c>
      <c r="B37" s="41">
        <v>0</v>
      </c>
      <c r="C37" s="41">
        <v>1762390</v>
      </c>
      <c r="D37" s="41">
        <f t="shared" si="0"/>
        <v>1762390</v>
      </c>
      <c r="E37" s="42">
        <f t="shared" si="1"/>
        <v>0.46014191270674065</v>
      </c>
    </row>
    <row r="38" spans="1:5" ht="30" customHeight="1" x14ac:dyDescent="0.25">
      <c r="A38" s="33" t="s">
        <v>119</v>
      </c>
      <c r="B38" s="41">
        <v>0</v>
      </c>
      <c r="C38" s="41">
        <v>0</v>
      </c>
      <c r="D38" s="41">
        <f t="shared" si="0"/>
        <v>0</v>
      </c>
      <c r="E38" s="42">
        <f t="shared" si="1"/>
        <v>0</v>
      </c>
    </row>
    <row r="39" spans="1:5" ht="30" customHeight="1" x14ac:dyDescent="0.25">
      <c r="A39" s="34" t="s">
        <v>120</v>
      </c>
      <c r="B39" s="41">
        <v>0</v>
      </c>
      <c r="C39" s="41">
        <v>0</v>
      </c>
      <c r="D39" s="41">
        <f t="shared" si="0"/>
        <v>0</v>
      </c>
      <c r="E39" s="42">
        <f t="shared" si="1"/>
        <v>0</v>
      </c>
    </row>
    <row r="40" spans="1:5" ht="30" customHeight="1" x14ac:dyDescent="0.25">
      <c r="A40" s="34" t="s">
        <v>155</v>
      </c>
      <c r="B40" s="41">
        <v>0</v>
      </c>
      <c r="C40" s="41">
        <v>2048045</v>
      </c>
      <c r="D40" s="41">
        <f t="shared" si="0"/>
        <v>2048045</v>
      </c>
      <c r="E40" s="42">
        <f t="shared" si="1"/>
        <v>0.53472349684773324</v>
      </c>
    </row>
    <row r="41" spans="1:5" ht="30" customHeight="1" x14ac:dyDescent="0.25">
      <c r="A41" s="47" t="s">
        <v>123</v>
      </c>
      <c r="B41" s="31">
        <f>SUM(B32:B40)</f>
        <v>0</v>
      </c>
      <c r="C41" s="31">
        <f>SUM(C32:C40)</f>
        <v>3830101</v>
      </c>
      <c r="D41" s="31">
        <f>B41+C41</f>
        <v>3830101</v>
      </c>
      <c r="E41" s="32">
        <f>SUM(E32:E40)</f>
        <v>1</v>
      </c>
    </row>
    <row r="42" spans="1:5" x14ac:dyDescent="0.25">
      <c r="A42" s="3"/>
      <c r="B42" s="3"/>
      <c r="C42" s="3"/>
      <c r="D42" s="3"/>
      <c r="E42" s="3"/>
    </row>
    <row r="43" spans="1:5" x14ac:dyDescent="0.25">
      <c r="A43" s="3" t="s">
        <v>156</v>
      </c>
      <c r="B43" s="3"/>
      <c r="C43" s="3"/>
      <c r="D43" s="3"/>
      <c r="E43" s="3"/>
    </row>
    <row r="44" spans="1:5" x14ac:dyDescent="0.25">
      <c r="A44" s="84" t="s">
        <v>157</v>
      </c>
      <c r="B44" s="84" t="s">
        <v>130</v>
      </c>
      <c r="C44" s="84"/>
      <c r="D44" s="84" t="s">
        <v>158</v>
      </c>
      <c r="E44" s="84" t="s">
        <v>152</v>
      </c>
    </row>
    <row r="45" spans="1:5" ht="29.45" customHeight="1" x14ac:dyDescent="0.25">
      <c r="A45" s="84"/>
      <c r="B45" s="13" t="s">
        <v>153</v>
      </c>
      <c r="C45" s="13" t="s">
        <v>154</v>
      </c>
      <c r="D45" s="84"/>
      <c r="E45" s="84"/>
    </row>
    <row r="46" spans="1:5" ht="30" customHeight="1" x14ac:dyDescent="0.25">
      <c r="A46" s="48" t="s">
        <v>159</v>
      </c>
      <c r="B46" s="49">
        <v>0</v>
      </c>
      <c r="C46" s="49">
        <v>0</v>
      </c>
      <c r="D46" s="41">
        <f>B46+C46</f>
        <v>0</v>
      </c>
      <c r="E46" s="42">
        <f>D46/$D$51</f>
        <v>0</v>
      </c>
    </row>
    <row r="47" spans="1:5" ht="30" customHeight="1" x14ac:dyDescent="0.25">
      <c r="A47" s="50" t="s">
        <v>23</v>
      </c>
      <c r="B47" s="41">
        <v>0</v>
      </c>
      <c r="C47" s="41">
        <v>1722700</v>
      </c>
      <c r="D47" s="41">
        <f>B47+C47</f>
        <v>1722700</v>
      </c>
      <c r="E47" s="42">
        <f>D47/$D$51</f>
        <v>0.44977926169570986</v>
      </c>
    </row>
    <row r="48" spans="1:5" ht="30" customHeight="1" x14ac:dyDescent="0.25">
      <c r="A48" s="51" t="s">
        <v>160</v>
      </c>
      <c r="B48" s="41">
        <v>0</v>
      </c>
      <c r="C48" s="41">
        <v>59356</v>
      </c>
      <c r="D48" s="41">
        <f t="shared" ref="D48:D50" si="2">B48+C48</f>
        <v>59356</v>
      </c>
      <c r="E48" s="42">
        <f t="shared" ref="E48:E50" si="3">D48/$D$51</f>
        <v>1.549724145655689E-2</v>
      </c>
    </row>
    <row r="49" spans="1:5" ht="22.5" customHeight="1" x14ac:dyDescent="0.25">
      <c r="A49" s="51" t="s">
        <v>161</v>
      </c>
      <c r="B49" s="41">
        <v>0</v>
      </c>
      <c r="C49" s="41">
        <v>0</v>
      </c>
      <c r="D49" s="41">
        <f t="shared" si="2"/>
        <v>0</v>
      </c>
      <c r="E49" s="42">
        <f t="shared" si="3"/>
        <v>0</v>
      </c>
    </row>
    <row r="50" spans="1:5" ht="32.25" customHeight="1" x14ac:dyDescent="0.25">
      <c r="A50" s="51" t="s">
        <v>162</v>
      </c>
      <c r="B50" s="41">
        <v>0</v>
      </c>
      <c r="C50" s="41">
        <v>2048045</v>
      </c>
      <c r="D50" s="41">
        <f t="shared" si="2"/>
        <v>2048045</v>
      </c>
      <c r="E50" s="42">
        <f t="shared" si="3"/>
        <v>0.53472349684773324</v>
      </c>
    </row>
    <row r="51" spans="1:5" ht="25.5" customHeight="1" x14ac:dyDescent="0.25">
      <c r="A51" s="35" t="s">
        <v>123</v>
      </c>
      <c r="B51" s="31">
        <f>SUM(B46:B50)</f>
        <v>0</v>
      </c>
      <c r="C51" s="31">
        <f>SUM(C46:C50)</f>
        <v>3830101</v>
      </c>
      <c r="D51" s="31">
        <f>B51+C51</f>
        <v>3830101</v>
      </c>
      <c r="E51" s="32">
        <f>SUM(E46:E50)</f>
        <v>1</v>
      </c>
    </row>
    <row r="52" spans="1:5" ht="42" customHeight="1" x14ac:dyDescent="0.25">
      <c r="A52" s="94" t="s">
        <v>163</v>
      </c>
      <c r="B52" s="94"/>
      <c r="C52" s="94"/>
      <c r="D52" s="94"/>
      <c r="E52" s="94"/>
    </row>
    <row r="53" spans="1:5" x14ac:dyDescent="0.25">
      <c r="A53" s="3"/>
      <c r="B53" s="3"/>
      <c r="C53" s="3"/>
      <c r="D53" s="3"/>
      <c r="E53" s="3"/>
    </row>
    <row r="54" spans="1:5" ht="46.5" customHeight="1" x14ac:dyDescent="0.25">
      <c r="A54" s="92" t="s">
        <v>164</v>
      </c>
      <c r="B54" s="93"/>
      <c r="C54" s="93"/>
      <c r="D54" s="93"/>
      <c r="E54" s="24"/>
    </row>
    <row r="55" spans="1:5" ht="26.45" customHeight="1" x14ac:dyDescent="0.25">
      <c r="A55" s="14" t="s">
        <v>150</v>
      </c>
      <c r="B55" s="15" t="s">
        <v>130</v>
      </c>
      <c r="C55" s="95" t="s">
        <v>165</v>
      </c>
      <c r="D55" s="95"/>
    </row>
    <row r="56" spans="1:5" ht="30" customHeight="1" x14ac:dyDescent="0.25">
      <c r="A56" s="33" t="s">
        <v>113</v>
      </c>
      <c r="B56" s="52">
        <f>D32</f>
        <v>0</v>
      </c>
      <c r="C56" s="83" t="s">
        <v>166</v>
      </c>
      <c r="D56" s="83"/>
    </row>
    <row r="57" spans="1:5" ht="30" customHeight="1" x14ac:dyDescent="0.25">
      <c r="A57" s="34" t="s">
        <v>114</v>
      </c>
      <c r="B57" s="52">
        <f t="shared" ref="B57:B64" si="4">D33</f>
        <v>0</v>
      </c>
      <c r="C57" s="83" t="s">
        <v>166</v>
      </c>
      <c r="D57" s="83"/>
    </row>
    <row r="58" spans="1:5" ht="38.25" x14ac:dyDescent="0.25">
      <c r="A58" s="34" t="s">
        <v>115</v>
      </c>
      <c r="B58" s="52">
        <f t="shared" si="4"/>
        <v>0</v>
      </c>
      <c r="C58" s="83" t="s">
        <v>166</v>
      </c>
      <c r="D58" s="83"/>
    </row>
    <row r="59" spans="1:5" ht="72" customHeight="1" x14ac:dyDescent="0.25">
      <c r="A59" s="34" t="s">
        <v>116</v>
      </c>
      <c r="B59" s="52">
        <f t="shared" si="4"/>
        <v>15000</v>
      </c>
      <c r="C59" s="91" t="s">
        <v>167</v>
      </c>
      <c r="D59" s="91"/>
    </row>
    <row r="60" spans="1:5" ht="47.1" customHeight="1" x14ac:dyDescent="0.25">
      <c r="A60" s="33" t="s">
        <v>117</v>
      </c>
      <c r="B60" s="52">
        <f t="shared" si="4"/>
        <v>4666</v>
      </c>
      <c r="C60" s="91" t="s">
        <v>168</v>
      </c>
      <c r="D60" s="91"/>
    </row>
    <row r="61" spans="1:5" ht="153.6" customHeight="1" x14ac:dyDescent="0.25">
      <c r="A61" s="33" t="s">
        <v>118</v>
      </c>
      <c r="B61" s="52">
        <f t="shared" si="4"/>
        <v>1762390</v>
      </c>
      <c r="C61" s="91" t="s">
        <v>209</v>
      </c>
      <c r="D61" s="91"/>
    </row>
    <row r="62" spans="1:5" ht="30" customHeight="1" x14ac:dyDescent="0.25">
      <c r="A62" s="33" t="s">
        <v>119</v>
      </c>
      <c r="B62" s="52">
        <f t="shared" si="4"/>
        <v>0</v>
      </c>
      <c r="C62" s="83" t="s">
        <v>166</v>
      </c>
      <c r="D62" s="83"/>
    </row>
    <row r="63" spans="1:5" ht="30" customHeight="1" x14ac:dyDescent="0.25">
      <c r="A63" s="34" t="s">
        <v>120</v>
      </c>
      <c r="B63" s="52">
        <f t="shared" si="4"/>
        <v>0</v>
      </c>
      <c r="C63" s="83" t="s">
        <v>166</v>
      </c>
      <c r="D63" s="83"/>
    </row>
    <row r="64" spans="1:5" ht="53.25" customHeight="1" x14ac:dyDescent="0.25">
      <c r="A64" s="34" t="s">
        <v>155</v>
      </c>
      <c r="B64" s="52">
        <f t="shared" si="4"/>
        <v>2048045</v>
      </c>
      <c r="C64" s="91" t="s">
        <v>169</v>
      </c>
      <c r="D64" s="91"/>
    </row>
    <row r="65" spans="1:5" x14ac:dyDescent="0.25">
      <c r="A65" s="3"/>
      <c r="B65" s="3"/>
      <c r="C65" s="3"/>
      <c r="D65" s="3"/>
      <c r="E65" s="3"/>
    </row>
    <row r="66" spans="1:5" ht="30.75" customHeight="1" x14ac:dyDescent="0.25">
      <c r="A66" s="88" t="s">
        <v>170</v>
      </c>
      <c r="B66" s="89"/>
      <c r="C66" s="89"/>
      <c r="D66" s="89"/>
      <c r="E66" s="24"/>
    </row>
    <row r="67" spans="1:5" x14ac:dyDescent="0.25">
      <c r="A67" s="78" t="s">
        <v>210</v>
      </c>
      <c r="B67" s="90"/>
      <c r="C67" s="90"/>
      <c r="D67" s="90"/>
    </row>
    <row r="68" spans="1:5" x14ac:dyDescent="0.25">
      <c r="A68" s="90"/>
      <c r="B68" s="90"/>
      <c r="C68" s="90"/>
      <c r="D68" s="90"/>
    </row>
    <row r="69" spans="1:5" x14ac:dyDescent="0.25">
      <c r="A69" s="90"/>
      <c r="B69" s="90"/>
      <c r="C69" s="90"/>
      <c r="D69" s="90"/>
    </row>
    <row r="70" spans="1:5" x14ac:dyDescent="0.25">
      <c r="A70" s="90"/>
      <c r="B70" s="90"/>
      <c r="C70" s="90"/>
      <c r="D70" s="90"/>
    </row>
    <row r="71" spans="1:5" x14ac:dyDescent="0.25">
      <c r="A71" s="90"/>
      <c r="B71" s="90"/>
      <c r="C71" s="90"/>
      <c r="D71" s="90"/>
    </row>
    <row r="72" spans="1:5" x14ac:dyDescent="0.25">
      <c r="A72" s="90"/>
      <c r="B72" s="90"/>
      <c r="C72" s="90"/>
      <c r="D72" s="90"/>
    </row>
    <row r="73" spans="1:5" x14ac:dyDescent="0.25">
      <c r="A73" s="90"/>
      <c r="B73" s="90"/>
      <c r="C73" s="90"/>
      <c r="D73" s="90"/>
    </row>
    <row r="74" spans="1:5" x14ac:dyDescent="0.25">
      <c r="A74" s="90"/>
      <c r="B74" s="90"/>
      <c r="C74" s="90"/>
      <c r="D74" s="90"/>
    </row>
    <row r="75" spans="1:5" ht="112.5" customHeight="1" x14ac:dyDescent="0.25">
      <c r="A75" s="90"/>
      <c r="B75" s="90"/>
      <c r="C75" s="90"/>
      <c r="D75" s="90"/>
    </row>
  </sheetData>
  <protectedRanges>
    <protectedRange sqref="A67" name="Range1_3"/>
    <protectedRange sqref="A12:B12" name="Range1_1"/>
    <protectedRange sqref="B17:B26" name="Range1_2"/>
    <protectedRange sqref="B32:C40" name="Range1_4"/>
    <protectedRange sqref="B47:C50" name="Range1_6"/>
    <protectedRange sqref="B56:B64" name="Range1_7"/>
    <protectedRange sqref="C56:D64" name="Range1_5"/>
  </protectedRanges>
  <mergeCells count="25">
    <mergeCell ref="A66:D66"/>
    <mergeCell ref="A67:D75"/>
    <mergeCell ref="C64:D64"/>
    <mergeCell ref="A6:D6"/>
    <mergeCell ref="A54:D54"/>
    <mergeCell ref="C59:D59"/>
    <mergeCell ref="C60:D60"/>
    <mergeCell ref="C61:D61"/>
    <mergeCell ref="C62:D62"/>
    <mergeCell ref="C63:D63"/>
    <mergeCell ref="A52:E52"/>
    <mergeCell ref="A44:A45"/>
    <mergeCell ref="B44:C44"/>
    <mergeCell ref="D44:D45"/>
    <mergeCell ref="E44:E45"/>
    <mergeCell ref="C55:D55"/>
    <mergeCell ref="C56:D56"/>
    <mergeCell ref="C57:D57"/>
    <mergeCell ref="C58:D58"/>
    <mergeCell ref="A5:K5"/>
    <mergeCell ref="B30:C30"/>
    <mergeCell ref="A30:A31"/>
    <mergeCell ref="D30:D31"/>
    <mergeCell ref="E30:E31"/>
    <mergeCell ref="A16:C16"/>
  </mergeCells>
  <pageMargins left="0.7" right="0.7" top="0.75" bottom="0.75" header="0.3" footer="0.3"/>
  <pageSetup scale="96" fitToHeight="0" orientation="landscape" r:id="rId1"/>
  <headerFooter>
    <oddFooter>&amp;LDraft Semi-Annual Report Template: As of March 22, 2018&amp;RPage &amp;P</oddFooter>
  </headerFooter>
  <rowBreaks count="4" manualBreakCount="4">
    <brk id="13" max="10" man="1"/>
    <brk id="28" max="16383" man="1"/>
    <brk id="42" max="16383" man="1"/>
    <brk id="53"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5:K29"/>
  <sheetViews>
    <sheetView zoomScaleNormal="100" workbookViewId="0">
      <selection activeCell="C19" sqref="C19:D19"/>
    </sheetView>
  </sheetViews>
  <sheetFormatPr defaultRowHeight="15" x14ac:dyDescent="0.25"/>
  <cols>
    <col min="1" max="1" width="30.85546875" customWidth="1"/>
    <col min="2" max="2" width="25.7109375" customWidth="1"/>
    <col min="3" max="3" width="21.7109375" customWidth="1"/>
    <col min="4" max="4" width="22.7109375" customWidth="1"/>
    <col min="5" max="5" width="19.28515625" customWidth="1"/>
    <col min="6" max="11" width="0" hidden="1" customWidth="1"/>
  </cols>
  <sheetData>
    <row r="5" spans="1:11" x14ac:dyDescent="0.25">
      <c r="A5" s="70"/>
      <c r="B5" s="70"/>
      <c r="C5" s="70"/>
      <c r="D5" s="70"/>
      <c r="E5" s="70"/>
      <c r="F5" s="70"/>
      <c r="G5" s="70"/>
      <c r="H5" s="70"/>
      <c r="I5" s="70"/>
      <c r="J5" s="70"/>
      <c r="K5" s="70"/>
    </row>
    <row r="6" spans="1:11" ht="21.75" customHeight="1" x14ac:dyDescent="0.25">
      <c r="A6" s="82" t="s">
        <v>171</v>
      </c>
      <c r="B6" s="82"/>
      <c r="C6" s="82"/>
      <c r="D6" s="82"/>
      <c r="E6" s="1"/>
      <c r="F6" s="1"/>
      <c r="G6" s="1"/>
      <c r="H6" s="1"/>
      <c r="I6" s="1"/>
      <c r="J6" s="1"/>
      <c r="K6" s="1"/>
    </row>
    <row r="8" spans="1:11" x14ac:dyDescent="0.25">
      <c r="A8" s="107" t="s">
        <v>103</v>
      </c>
      <c r="B8" s="107"/>
      <c r="C8" s="107"/>
      <c r="D8" s="107"/>
    </row>
    <row r="10" spans="1:11" ht="43.5" customHeight="1" x14ac:dyDescent="0.25">
      <c r="A10" s="88" t="s">
        <v>172</v>
      </c>
      <c r="B10" s="88"/>
      <c r="C10" s="88"/>
      <c r="D10" s="88"/>
    </row>
    <row r="11" spans="1:11" ht="26.45" customHeight="1" x14ac:dyDescent="0.25">
      <c r="A11" s="96" t="s">
        <v>173</v>
      </c>
      <c r="B11" s="98"/>
      <c r="C11" s="98"/>
      <c r="D11" s="97"/>
      <c r="E11" s="3"/>
    </row>
    <row r="12" spans="1:11" x14ac:dyDescent="0.25">
      <c r="A12" s="96" t="s">
        <v>174</v>
      </c>
      <c r="B12" s="97"/>
      <c r="C12" s="99" t="s">
        <v>175</v>
      </c>
      <c r="D12" s="100"/>
      <c r="E12" s="3"/>
    </row>
    <row r="13" spans="1:11" x14ac:dyDescent="0.25">
      <c r="A13" s="13" t="s">
        <v>176</v>
      </c>
      <c r="B13" s="13" t="s">
        <v>177</v>
      </c>
      <c r="C13" s="101"/>
      <c r="D13" s="102"/>
      <c r="E13" s="3"/>
    </row>
    <row r="14" spans="1:11" ht="99" customHeight="1" x14ac:dyDescent="0.25">
      <c r="A14" s="65">
        <v>15000</v>
      </c>
      <c r="B14" s="65">
        <v>55000</v>
      </c>
      <c r="C14" s="103" t="s">
        <v>211</v>
      </c>
      <c r="D14" s="104"/>
      <c r="E14" s="3"/>
    </row>
    <row r="15" spans="1:11" ht="123.75" customHeight="1" x14ac:dyDescent="0.25">
      <c r="A15" s="65">
        <v>0</v>
      </c>
      <c r="B15" s="65">
        <v>42700</v>
      </c>
      <c r="C15" s="103" t="s">
        <v>212</v>
      </c>
      <c r="D15" s="104"/>
      <c r="E15" s="3"/>
    </row>
    <row r="16" spans="1:11" ht="144.75" customHeight="1" x14ac:dyDescent="0.25">
      <c r="A16" s="65">
        <v>557500</v>
      </c>
      <c r="B16" s="65">
        <v>557500</v>
      </c>
      <c r="C16" s="103" t="s">
        <v>214</v>
      </c>
      <c r="D16" s="104"/>
      <c r="E16" s="3"/>
    </row>
    <row r="17" spans="1:5" ht="119.25" customHeight="1" x14ac:dyDescent="0.25">
      <c r="A17" s="65">
        <v>0</v>
      </c>
      <c r="B17" s="65">
        <v>2325000</v>
      </c>
      <c r="C17" s="103" t="s">
        <v>213</v>
      </c>
      <c r="D17" s="104"/>
      <c r="E17" s="3"/>
    </row>
    <row r="18" spans="1:5" ht="142.5" customHeight="1" x14ac:dyDescent="0.25">
      <c r="A18" s="65">
        <v>0</v>
      </c>
      <c r="B18" s="65">
        <v>2200000</v>
      </c>
      <c r="C18" s="103" t="s">
        <v>215</v>
      </c>
      <c r="D18" s="104"/>
      <c r="E18" s="3"/>
    </row>
    <row r="19" spans="1:5" ht="123" customHeight="1" x14ac:dyDescent="0.25">
      <c r="A19" s="65">
        <v>0</v>
      </c>
      <c r="B19" s="65">
        <v>576949</v>
      </c>
      <c r="C19" s="103" t="s">
        <v>216</v>
      </c>
      <c r="D19" s="104"/>
      <c r="E19" s="3"/>
    </row>
    <row r="20" spans="1:5" ht="89.25" customHeight="1" x14ac:dyDescent="0.25">
      <c r="A20" s="65">
        <v>0</v>
      </c>
      <c r="B20" s="65">
        <v>48000</v>
      </c>
      <c r="C20" s="103" t="s">
        <v>217</v>
      </c>
      <c r="D20" s="104"/>
      <c r="E20" s="3"/>
    </row>
    <row r="21" spans="1:5" ht="30" customHeight="1" x14ac:dyDescent="0.25">
      <c r="A21" s="41">
        <f>SUM(A14:A20)</f>
        <v>572500</v>
      </c>
      <c r="B21" s="41">
        <f>SUM(B14:B20)</f>
        <v>5805149</v>
      </c>
      <c r="C21" s="105"/>
      <c r="D21" s="106"/>
      <c r="E21" s="3"/>
    </row>
    <row r="22" spans="1:5" x14ac:dyDescent="0.25">
      <c r="A22" s="3"/>
      <c r="B22" s="3"/>
      <c r="C22" s="3"/>
      <c r="D22" s="3"/>
      <c r="E22" s="3"/>
    </row>
    <row r="23" spans="1:5" x14ac:dyDescent="0.25">
      <c r="A23" s="3"/>
      <c r="B23" s="3"/>
      <c r="C23" s="3"/>
      <c r="D23" s="3"/>
      <c r="E23" s="3"/>
    </row>
    <row r="24" spans="1:5" x14ac:dyDescent="0.25">
      <c r="A24" s="108" t="s">
        <v>178</v>
      </c>
      <c r="B24" s="109"/>
      <c r="C24" s="109"/>
      <c r="D24" s="109"/>
      <c r="E24" s="24"/>
    </row>
    <row r="25" spans="1:5" ht="31.5" customHeight="1" x14ac:dyDescent="0.25">
      <c r="A25" s="94" t="s">
        <v>179</v>
      </c>
      <c r="B25" s="94"/>
      <c r="C25" s="94"/>
      <c r="D25" s="94"/>
    </row>
    <row r="26" spans="1:5" ht="31.5" customHeight="1" x14ac:dyDescent="0.25">
      <c r="A26" s="94" t="s">
        <v>180</v>
      </c>
      <c r="B26" s="94"/>
      <c r="C26" s="94"/>
      <c r="D26" s="94"/>
    </row>
    <row r="27" spans="1:5" ht="27" customHeight="1" x14ac:dyDescent="0.25">
      <c r="A27" s="110" t="s">
        <v>181</v>
      </c>
      <c r="B27" s="110"/>
      <c r="C27" s="110"/>
      <c r="D27" s="110"/>
    </row>
    <row r="28" spans="1:5" ht="23.1" customHeight="1" x14ac:dyDescent="0.25">
      <c r="A28" s="94" t="s">
        <v>182</v>
      </c>
      <c r="B28" s="94"/>
      <c r="C28" s="94"/>
      <c r="D28" s="94"/>
    </row>
    <row r="29" spans="1:5" ht="30.6" customHeight="1" x14ac:dyDescent="0.25">
      <c r="A29" s="94" t="s">
        <v>183</v>
      </c>
      <c r="B29" s="94"/>
      <c r="C29" s="94"/>
      <c r="D29" s="94"/>
    </row>
  </sheetData>
  <protectedRanges>
    <protectedRange sqref="A21:B21" name="Range1"/>
  </protectedRanges>
  <mergeCells count="21">
    <mergeCell ref="C19:D19"/>
    <mergeCell ref="A29:D29"/>
    <mergeCell ref="C21:D21"/>
    <mergeCell ref="A8:D8"/>
    <mergeCell ref="A24:D24"/>
    <mergeCell ref="C14:D14"/>
    <mergeCell ref="C15:D15"/>
    <mergeCell ref="C16:D16"/>
    <mergeCell ref="C17:D17"/>
    <mergeCell ref="C18:D18"/>
    <mergeCell ref="C20:D20"/>
    <mergeCell ref="A25:D25"/>
    <mergeCell ref="A26:D26"/>
    <mergeCell ref="A27:D27"/>
    <mergeCell ref="A28:D28"/>
    <mergeCell ref="A5:K5"/>
    <mergeCell ref="A6:D6"/>
    <mergeCell ref="A10:D10"/>
    <mergeCell ref="A12:B12"/>
    <mergeCell ref="A11:D11"/>
    <mergeCell ref="C12:D13"/>
  </mergeCells>
  <hyperlinks>
    <hyperlink ref="A27:D27" r:id="rId1" display="•  Incentives for Medicaid behavioral health providers to complete the Qualis Behavioral Health Agency Self-Assessment Tool."/>
  </hyperlinks>
  <pageMargins left="0.7" right="0.7" top="0.75" bottom="0.75" header="0.3" footer="0.3"/>
  <pageSetup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FD16"/>
  <sheetViews>
    <sheetView zoomScaleNormal="100" workbookViewId="0">
      <selection activeCell="D13" sqref="D13"/>
    </sheetView>
  </sheetViews>
  <sheetFormatPr defaultRowHeight="15" x14ac:dyDescent="0.25"/>
  <cols>
    <col min="1" max="1" width="29.5703125" customWidth="1"/>
    <col min="2" max="2" width="23.7109375" customWidth="1"/>
    <col min="3" max="3" width="24.28515625" customWidth="1"/>
    <col min="4" max="4" width="29.7109375" bestFit="1" customWidth="1"/>
  </cols>
  <sheetData>
    <row r="6" spans="1:160" x14ac:dyDescent="0.25">
      <c r="A6" s="70"/>
      <c r="B6" s="70"/>
      <c r="C6" s="70"/>
      <c r="D6" s="70"/>
    </row>
    <row r="7" spans="1:160" ht="18.75" customHeight="1" x14ac:dyDescent="0.25">
      <c r="A7" s="82" t="s">
        <v>184</v>
      </c>
      <c r="B7" s="82"/>
      <c r="C7" s="82"/>
      <c r="D7" s="82"/>
    </row>
    <row r="8" spans="1:160" s="22" customFormat="1" ht="15.75" x14ac:dyDescent="0.25">
      <c r="A8" s="19"/>
      <c r="B8" s="21"/>
      <c r="C8" s="21"/>
      <c r="D8" s="21"/>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row>
    <row r="9" spans="1:160" x14ac:dyDescent="0.25">
      <c r="A9" s="20" t="s">
        <v>185</v>
      </c>
      <c r="B9" s="1"/>
      <c r="C9" s="1"/>
      <c r="D9" s="1"/>
    </row>
    <row r="10" spans="1:160" x14ac:dyDescent="0.25">
      <c r="A10" s="2"/>
      <c r="B10" s="1"/>
      <c r="C10" s="1"/>
      <c r="D10" s="1"/>
    </row>
    <row r="11" spans="1:160" x14ac:dyDescent="0.25">
      <c r="A11" s="3" t="s">
        <v>186</v>
      </c>
      <c r="B11" s="3"/>
      <c r="C11" s="3"/>
      <c r="D11" s="3"/>
    </row>
    <row r="12" spans="1:160" ht="26.25" x14ac:dyDescent="0.25">
      <c r="A12" s="16"/>
      <c r="B12" s="9" t="s">
        <v>187</v>
      </c>
      <c r="C12" s="8" t="s">
        <v>129</v>
      </c>
      <c r="D12" s="8" t="s">
        <v>188</v>
      </c>
    </row>
    <row r="13" spans="1:160" ht="30" customHeight="1" x14ac:dyDescent="0.25">
      <c r="A13" s="45" t="s">
        <v>189</v>
      </c>
      <c r="B13" s="41">
        <f>'G2. Design Funds'!A12</f>
        <v>6000000</v>
      </c>
      <c r="C13" s="41">
        <f>'G3. DY 1 Incentives'!A12</f>
        <v>10968229.01</v>
      </c>
      <c r="D13" s="41">
        <f>B13+C13</f>
        <v>16968229.009999998</v>
      </c>
    </row>
    <row r="14" spans="1:160" ht="30" customHeight="1" x14ac:dyDescent="0.25">
      <c r="A14" s="45" t="s">
        <v>190</v>
      </c>
      <c r="B14" s="41">
        <f>'G2. Design Funds'!B12</f>
        <v>870519.01</v>
      </c>
      <c r="C14" s="41">
        <f>'G3. DY 1 Incentives'!B12</f>
        <v>3830101</v>
      </c>
      <c r="D14" s="41">
        <f>B14+C14</f>
        <v>4700620.01</v>
      </c>
    </row>
    <row r="15" spans="1:160" ht="30" customHeight="1" x14ac:dyDescent="0.25">
      <c r="A15" s="45" t="s">
        <v>191</v>
      </c>
      <c r="B15" s="41">
        <f>B13-B14</f>
        <v>5129480.99</v>
      </c>
      <c r="C15" s="41">
        <f>C13-C14</f>
        <v>7138128.0099999998</v>
      </c>
      <c r="D15" s="41">
        <f t="shared" ref="D15" si="0">B15+C15</f>
        <v>12267609</v>
      </c>
    </row>
    <row r="16" spans="1:160" ht="30" customHeight="1" x14ac:dyDescent="0.25">
      <c r="A16" s="45" t="s">
        <v>192</v>
      </c>
      <c r="B16" s="42">
        <f>B15/B13</f>
        <v>0.85491349833333341</v>
      </c>
      <c r="C16" s="42">
        <f>C15/C13</f>
        <v>0.65080041668458921</v>
      </c>
      <c r="D16" s="42">
        <f>D15/D13</f>
        <v>0.72297521401734088</v>
      </c>
    </row>
  </sheetData>
  <protectedRanges>
    <protectedRange sqref="B13:C14" name="Range1"/>
  </protectedRanges>
  <mergeCells count="2">
    <mergeCell ref="A6:D6"/>
    <mergeCell ref="A7:D7"/>
  </mergeCells>
  <pageMargins left="0.7" right="0.7" top="0.75" bottom="0.75" header="0.3" footer="0.3"/>
  <pageSetup fitToHeight="0" orientation="landscape" r:id="rId1"/>
  <headerFooter>
    <oddFooter>&amp;LDraft Semi-Annual Report Template: As of March 22, 2018&amp;RPage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B19"/>
  <sheetViews>
    <sheetView topLeftCell="A22" zoomScaleNormal="100" workbookViewId="0">
      <selection activeCell="E16" sqref="E16"/>
    </sheetView>
  </sheetViews>
  <sheetFormatPr defaultColWidth="8.85546875" defaultRowHeight="12.75" x14ac:dyDescent="0.2"/>
  <cols>
    <col min="1" max="1" width="30.28515625" style="3" customWidth="1"/>
    <col min="2" max="2" width="88.28515625" style="3" customWidth="1"/>
    <col min="3" max="16384" width="8.85546875" style="3"/>
  </cols>
  <sheetData>
    <row r="6" spans="1:2" ht="15" x14ac:dyDescent="0.2">
      <c r="A6" s="111" t="s">
        <v>193</v>
      </c>
      <c r="B6" s="111"/>
    </row>
    <row r="7" spans="1:2" ht="15" x14ac:dyDescent="0.2">
      <c r="A7" s="26"/>
      <c r="B7" s="26"/>
    </row>
    <row r="8" spans="1:2" x14ac:dyDescent="0.2">
      <c r="A8" s="112" t="s">
        <v>194</v>
      </c>
      <c r="B8" s="112"/>
    </row>
    <row r="10" spans="1:2" ht="21" customHeight="1" x14ac:dyDescent="0.2">
      <c r="A10" s="11" t="s">
        <v>195</v>
      </c>
      <c r="B10" s="12" t="s">
        <v>196</v>
      </c>
    </row>
    <row r="11" spans="1:2" ht="32.450000000000003" customHeight="1" x14ac:dyDescent="0.2">
      <c r="A11" s="33" t="s">
        <v>113</v>
      </c>
      <c r="B11" s="53" t="s">
        <v>197</v>
      </c>
    </row>
    <row r="12" spans="1:2" ht="58.5" customHeight="1" x14ac:dyDescent="0.2">
      <c r="A12" s="34" t="s">
        <v>114</v>
      </c>
      <c r="B12" s="53" t="s">
        <v>198</v>
      </c>
    </row>
    <row r="13" spans="1:2" ht="66.75" customHeight="1" x14ac:dyDescent="0.2">
      <c r="A13" s="34" t="s">
        <v>115</v>
      </c>
      <c r="B13" s="53" t="s">
        <v>199</v>
      </c>
    </row>
    <row r="14" spans="1:2" ht="31.15" customHeight="1" x14ac:dyDescent="0.2">
      <c r="A14" s="34" t="s">
        <v>116</v>
      </c>
      <c r="B14" s="53" t="s">
        <v>200</v>
      </c>
    </row>
    <row r="15" spans="1:2" ht="27.75" customHeight="1" x14ac:dyDescent="0.2">
      <c r="A15" s="33" t="s">
        <v>117</v>
      </c>
      <c r="B15" s="54" t="s">
        <v>201</v>
      </c>
    </row>
    <row r="16" spans="1:2" ht="52.5" customHeight="1" x14ac:dyDescent="0.2">
      <c r="A16" s="33" t="s">
        <v>118</v>
      </c>
      <c r="B16" s="53" t="s">
        <v>202</v>
      </c>
    </row>
    <row r="17" spans="1:2" ht="58.9" customHeight="1" x14ac:dyDescent="0.2">
      <c r="A17" s="33" t="s">
        <v>119</v>
      </c>
      <c r="B17" s="53" t="s">
        <v>203</v>
      </c>
    </row>
    <row r="18" spans="1:2" ht="27.75" customHeight="1" x14ac:dyDescent="0.2">
      <c r="A18" s="34" t="s">
        <v>120</v>
      </c>
      <c r="B18" s="53" t="s">
        <v>204</v>
      </c>
    </row>
    <row r="19" spans="1:2" ht="34.5" customHeight="1" x14ac:dyDescent="0.2">
      <c r="A19" s="34" t="s">
        <v>155</v>
      </c>
      <c r="B19" s="53" t="s">
        <v>205</v>
      </c>
    </row>
  </sheetData>
  <sortState ref="A9:B17">
    <sortCondition ref="A9"/>
  </sortState>
  <mergeCells count="2">
    <mergeCell ref="A6:B6"/>
    <mergeCell ref="A8:B8"/>
  </mergeCells>
  <pageMargins left="0.7" right="0.7" top="0.75" bottom="0.75" header="0.3" footer="0.3"/>
  <pageSetup orientation="landscape" r:id="rId1"/>
  <headerFooter>
    <oddFooter>&amp;LDraft Semi-Annual Report Template: As of March 22, 2018&amp;RPage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F0A03B212605AB4991DC49AA2AF4B525" ma:contentTypeVersion="1" ma:contentTypeDescription="Create a new document." ma:contentTypeScope="" ma:versionID="6d98ba736346b5dc3ba4b3ab607cd68f">
  <xsd:schema xmlns:xsd="http://www.w3.org/2001/XMLSchema" xmlns:xs="http://www.w3.org/2001/XMLSchema" xmlns:p="http://schemas.microsoft.com/office/2006/metadata/properties" xmlns:ns2="966f42ce-ad76-4399-a3db-7da225bd029b" xmlns:ns3="ce501ff8-28a6-43c1-9e04-937007f0cfe7" targetNamespace="http://schemas.microsoft.com/office/2006/metadata/properties" ma:root="true" ma:fieldsID="9bd88ec9c8a93c796066f0ef33246f47" ns2:_="" ns3:_="">
    <xsd:import namespace="966f42ce-ad76-4399-a3db-7da225bd029b"/>
    <xsd:import namespace="ce501ff8-28a6-43c1-9e04-937007f0cfe7"/>
    <xsd:element name="properties">
      <xsd:complexType>
        <xsd:sequence>
          <xsd:element name="documentManagement">
            <xsd:complexType>
              <xsd:all>
                <xsd:element ref="ns2:_dlc_DocId" minOccurs="0"/>
                <xsd:element ref="ns2:_dlc_DocIdUrl" minOccurs="0"/>
                <xsd:element ref="ns2:_dlc_DocIdPersistId" minOccurs="0"/>
                <xsd:element ref="ns3:Notes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6f42ce-ad76-4399-a3db-7da225bd029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e501ff8-28a6-43c1-9e04-937007f0cfe7" elementFormDefault="qualified">
    <xsd:import namespace="http://schemas.microsoft.com/office/2006/documentManagement/types"/>
    <xsd:import namespace="http://schemas.microsoft.com/office/infopath/2007/PartnerControls"/>
    <xsd:element name="Notes0" ma:index="11" nillable="true" ma:displayName="Notes" ma:internalName="Notes0">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Notes0 xmlns="ce501ff8-28a6-43c1-9e04-937007f0cfe7" xsi:nil="true"/>
    <_dlc_DocId xmlns="966f42ce-ad76-4399-a3db-7da225bd029b">CFCCWEJZ5Z34-1188356971-505</_dlc_DocId>
    <_dlc_DocIdUrl xmlns="966f42ce-ad76-4399-a3db-7da225bd029b">
      <Url>https://shared.sp.wa.gov/sites/InsideHCA/hcp/hwi/_layouts/15/DocIdRedir.aspx?ID=CFCCWEJZ5Z34-1188356971-505</Url>
      <Description>CFCCWEJZ5Z34-1188356971-505</Description>
    </_dlc_DocIdUrl>
  </documentManagement>
</p:properties>
</file>

<file path=customXml/itemProps1.xml><?xml version="1.0" encoding="utf-8"?>
<ds:datastoreItem xmlns:ds="http://schemas.openxmlformats.org/officeDocument/2006/customXml" ds:itemID="{3B839642-D49E-467B-B73E-1E80F827B1D2}">
  <ds:schemaRefs>
    <ds:schemaRef ds:uri="http://schemas.microsoft.com/sharepoint/v3/contenttype/forms"/>
  </ds:schemaRefs>
</ds:datastoreItem>
</file>

<file path=customXml/itemProps2.xml><?xml version="1.0" encoding="utf-8"?>
<ds:datastoreItem xmlns:ds="http://schemas.openxmlformats.org/officeDocument/2006/customXml" ds:itemID="{8890B4DD-DB0F-4108-A7F3-ACFFCD935CE4}">
  <ds:schemaRefs>
    <ds:schemaRef ds:uri="http://schemas.microsoft.com/sharepoint/events"/>
  </ds:schemaRefs>
</ds:datastoreItem>
</file>

<file path=customXml/itemProps3.xml><?xml version="1.0" encoding="utf-8"?>
<ds:datastoreItem xmlns:ds="http://schemas.openxmlformats.org/officeDocument/2006/customXml" ds:itemID="{B0315797-582F-4C77-A897-83ED1DD7C8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6f42ce-ad76-4399-a3db-7da225bd029b"/>
    <ds:schemaRef ds:uri="ce501ff8-28a6-43c1-9e04-937007f0cf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69D1922-5343-497D-AFA9-5A4DBE75D0BC}">
  <ds:schemaRefs>
    <ds:schemaRef ds:uri="http://purl.org/dc/terms/"/>
    <ds:schemaRef ds:uri="http://schemas.openxmlformats.org/package/2006/metadata/core-properties"/>
    <ds:schemaRef ds:uri="ce501ff8-28a6-43c1-9e04-937007f0cfe7"/>
    <ds:schemaRef ds:uri="http://schemas.microsoft.com/office/2006/documentManagement/types"/>
    <ds:schemaRef ds:uri="http://schemas.microsoft.com/office/infopath/2007/PartnerControls"/>
    <ds:schemaRef ds:uri="http://purl.org/dc/elements/1.1/"/>
    <ds:schemaRef ds:uri="http://schemas.microsoft.com/office/2006/metadata/properties"/>
    <ds:schemaRef ds:uri="966f42ce-ad76-4399-a3db-7da225bd029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Cover Sheet</vt:lpstr>
      <vt:lpstr>D.1. Add'l Partnering Providers</vt:lpstr>
      <vt:lpstr>G2. Design Funds</vt:lpstr>
      <vt:lpstr>G3. DY 1 Incentives</vt:lpstr>
      <vt:lpstr>G4. Integration Incentives</vt:lpstr>
      <vt:lpstr>Ref.Total Incentives</vt:lpstr>
      <vt:lpstr>Ref. Use Category Definitions</vt:lpstr>
      <vt:lpstr>'G3. DY 1 Incentives'!Print_Area</vt:lpstr>
      <vt:lpstr>'D.1. Add''l Partnering Providers'!Print_Titles</vt:lpstr>
      <vt:lpstr>'G2. Design Funds'!Print_Titles</vt:lpstr>
      <vt:lpstr>'G3. DY 1 Incentives'!Print_Titles</vt:lpstr>
    </vt:vector>
  </TitlesOfParts>
  <Manager/>
  <Company>WA State Health Care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Donahoe, Kaitlyn (HCA)</dc:creator>
  <cp:keywords/>
  <dc:description/>
  <cp:lastModifiedBy>John Schapman</cp:lastModifiedBy>
  <cp:revision/>
  <cp:lastPrinted>2018-07-27T13:36:31Z</cp:lastPrinted>
  <dcterms:created xsi:type="dcterms:W3CDTF">2018-03-13T20:12:37Z</dcterms:created>
  <dcterms:modified xsi:type="dcterms:W3CDTF">2018-07-30T19:08:45Z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0x010100F0A03B212605AB4991DC49AA2AF4B525</vt:lpwstr>
  </property>
  <property fmtid="{D5CDD505-2E9C-101B-9397-08002B2CF9AE}" pid="3" name="_dlc_DocIdItemGuid">
    <vt:lpwstr>7f55884c-864a-4b8d-a9c2-dc75a0e9f42f</vt:lpwstr>
  </property>
</Properties>
</file>